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42b07b53c4c8978/Dokumente/Studio 13/Spoko/Finale Tools/06_Erfolgsmessung/"/>
    </mc:Choice>
  </mc:AlternateContent>
  <xr:revisionPtr revIDLastSave="0" documentId="8_{1BA1D875-EF43-4A25-AD13-43D2494C58A4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Anleitung" sheetId="1" r:id="rId1"/>
    <sheet name="Auswertung" sheetId="2" r:id="rId2"/>
    <sheet name="Werte" sheetId="3" r:id="rId3"/>
    <sheet name="Fragebogen" sheetId="4" r:id="rId4"/>
  </sheets>
  <definedNames>
    <definedName name="_xlnm.Print_Area" localSheetId="0">Anleitung!$A$1:$B$41</definedName>
    <definedName name="_xlnm.Print_Area" localSheetId="1">Auswertung!$A$1:$P$58</definedName>
    <definedName name="_xlnm.Print_Area" localSheetId="3">Fragebogen!$A$1:$B$29</definedName>
    <definedName name="_xlnm.Print_Area" localSheetId="2">Werte!$A$1:$V$27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3" i="4" l="1"/>
  <c r="B22" i="4"/>
  <c r="B21" i="4"/>
  <c r="B20" i="4"/>
  <c r="B19" i="4"/>
  <c r="B18" i="4"/>
  <c r="B17" i="4"/>
  <c r="B16" i="4"/>
  <c r="B15" i="4"/>
  <c r="B14" i="4"/>
  <c r="V24" i="3"/>
  <c r="F36" i="2" s="1"/>
  <c r="U24" i="3"/>
  <c r="E36" i="2" s="1"/>
  <c r="T24" i="3"/>
  <c r="S24" i="3"/>
  <c r="R24" i="3"/>
  <c r="B36" i="2" s="1"/>
  <c r="Q24" i="3"/>
  <c r="P24" i="3"/>
  <c r="O24" i="3"/>
  <c r="B13" i="2" s="1"/>
  <c r="N24" i="3"/>
  <c r="C35" i="2" s="1"/>
  <c r="M24" i="3"/>
  <c r="L24" i="3"/>
  <c r="K24" i="3"/>
  <c r="J24" i="3"/>
  <c r="D34" i="2" s="1"/>
  <c r="I24" i="3"/>
  <c r="C34" i="2" s="1"/>
  <c r="H24" i="3"/>
  <c r="C12" i="2" s="1"/>
  <c r="G24" i="3"/>
  <c r="F33" i="2" s="1"/>
  <c r="F24" i="3"/>
  <c r="E24" i="3"/>
  <c r="D24" i="3"/>
  <c r="C33" i="2" s="1"/>
  <c r="C24" i="3"/>
  <c r="B33" i="2" s="1"/>
  <c r="D36" i="2"/>
  <c r="C36" i="2"/>
  <c r="F35" i="2"/>
  <c r="E35" i="2"/>
  <c r="B35" i="2"/>
  <c r="F34" i="2"/>
  <c r="E34" i="2"/>
  <c r="E33" i="2"/>
  <c r="D33" i="2"/>
  <c r="E29" i="2"/>
  <c r="D29" i="2"/>
  <c r="C29" i="2"/>
  <c r="B29" i="2"/>
  <c r="A29" i="2"/>
  <c r="E28" i="2"/>
  <c r="D28" i="2"/>
  <c r="C28" i="2"/>
  <c r="B28" i="2"/>
  <c r="A28" i="2"/>
  <c r="E27" i="2"/>
  <c r="D27" i="2"/>
  <c r="C27" i="2"/>
  <c r="B27" i="2"/>
  <c r="A27" i="2"/>
  <c r="E26" i="2"/>
  <c r="D26" i="2"/>
  <c r="C26" i="2"/>
  <c r="B26" i="2"/>
  <c r="A26" i="2"/>
  <c r="E25" i="2"/>
  <c r="D25" i="2"/>
  <c r="C25" i="2"/>
  <c r="B25" i="2"/>
  <c r="A25" i="2"/>
  <c r="E24" i="2"/>
  <c r="D24" i="2"/>
  <c r="C24" i="2"/>
  <c r="B24" i="2"/>
  <c r="A24" i="2"/>
  <c r="E23" i="2"/>
  <c r="D23" i="2"/>
  <c r="C23" i="2"/>
  <c r="B23" i="2"/>
  <c r="A23" i="2"/>
  <c r="E22" i="2"/>
  <c r="D22" i="2"/>
  <c r="C22" i="2"/>
  <c r="B22" i="2"/>
  <c r="A22" i="2"/>
  <c r="E21" i="2"/>
  <c r="D21" i="2"/>
  <c r="C21" i="2"/>
  <c r="B21" i="2"/>
  <c r="A21" i="2"/>
  <c r="E20" i="2"/>
  <c r="D20" i="2"/>
  <c r="C20" i="2"/>
  <c r="B20" i="2"/>
  <c r="A20" i="2"/>
  <c r="D14" i="2"/>
  <c r="D13" i="2"/>
  <c r="D12" i="2"/>
  <c r="D11" i="2"/>
  <c r="B11" i="2" l="1"/>
  <c r="C11" i="2"/>
  <c r="B34" i="2"/>
  <c r="B12" i="2"/>
  <c r="C13" i="2"/>
  <c r="D35" i="2"/>
  <c r="B14" i="2"/>
  <c r="C14" i="2"/>
</calcChain>
</file>

<file path=xl/sharedStrings.xml><?xml version="1.0" encoding="utf-8"?>
<sst xmlns="http://schemas.openxmlformats.org/spreadsheetml/2006/main" count="131" uniqueCount="81">
  <si>
    <t>Zufriedenheitsbarometer</t>
  </si>
  <si>
    <t>Toolbox Sportkoordination · Erfolgsmessung</t>
  </si>
  <si>
    <t>Wofür dieses Tool</t>
  </si>
  <si>
    <t>Das Barometer misst jährlich, wie die Zusammenarbeit im Bereich Sport und Bewegung erlebt wird –</t>
  </si>
  <si>
    <t>und zwar aus Sicht mehrerer Zielgruppen: Vereine, Gemeinden, Schulen und Partnerorganisationen.</t>
  </si>
  <si>
    <t>Der Wert entsteht an zwei Stellen. Im Verlauf, weil ein einzelner Mittelwert wenig sagt und drei Jahre</t>
  </si>
  <si>
    <t>eine Entwicklung zeigen. Und im Vergleich, weil interessant ist, wo die Einschätzungen auseinandergehen:</t>
  </si>
  <si>
    <t>Wenn die Vereine die Information mit 3.8 bewerten und die Schulen mit 2.9, weiss man, wo hinzuschauen ist.</t>
  </si>
  <si>
    <t>So gehen Sie vor</t>
  </si>
  <si>
    <t>1.</t>
  </si>
  <si>
    <t>Die fünf Kernfragen bleiben unverändert – sie sichern die Vergleichbarkeit über die Jahre und passen für alle Zielgruppen.</t>
  </si>
  <si>
    <t>2.</t>
  </si>
  <si>
    <t>Die fünf freien Zeilen mit eigenen Fragen füllen, passend zur aktuellen Situation. Auch diese sollten über die Jahre stehen bleiben.</t>
  </si>
  <si>
    <t>3.</t>
  </si>
  <si>
    <t>Den Fragebogen jährlich zur selben Zeit versenden, am besten im Frühling nach den Hauptversammlungen.</t>
  </si>
  <si>
    <t>4.</t>
  </si>
  <si>
    <t>Die Mittelwerte je Frage und Zielgruppe berechnen und im Blatt «Werte» in die Jahresspalte eintragen.</t>
  </si>
  <si>
    <t>5.</t>
  </si>
  <si>
    <t>Die Anzahl Antworten mitführen – ohne sie ist ein Mittelwert nicht einzuordnen.</t>
  </si>
  <si>
    <t>6.</t>
  </si>
  <si>
    <t>Blatt «Auswertung» zeigt den Vergleich der Zielgruppen und die Entwicklung als Diagramme.</t>
  </si>
  <si>
    <t>7.</t>
  </si>
  <si>
    <t>Die Ergebnisse den Befragten zurückspiegeln, auch die unangenehmen. Sonst antwortet im Folgejahr niemand mehr.</t>
  </si>
  <si>
    <t>Legende</t>
  </si>
  <si>
    <t>Hellgrün</t>
  </si>
  <si>
    <t>Eingabefeld – hier tragen Sie ein.</t>
  </si>
  <si>
    <t>Grau</t>
  </si>
  <si>
    <t>Berechnetes Feld – nicht überschreiben, sonst geht die Formel verloren.</t>
  </si>
  <si>
    <t>Kernfragen</t>
  </si>
  <si>
    <t>Bewusst allgemein gehalten, damit sie für Vereine, Gemeinden, Schulen und Partner gleichermassen funktionieren. Nur so lassen sich die Zielgruppen vergleichen.</t>
  </si>
  <si>
    <t>Zielgruppen</t>
  </si>
  <si>
    <t>Nicht benötigte Spaltenblöcke einfach leer lassen. Wer nur Vereine befragt, nutzt den ersten Block.</t>
  </si>
  <si>
    <t>Veränderung</t>
  </si>
  <si>
    <t>Gegenüber dem ersten erfassten Jahr. Ab 0.3 Punkten spricht man von einer Bewegung, darunter ist es Rauschen.</t>
  </si>
  <si>
    <t>Hinweis</t>
  </si>
  <si>
    <t>Die Beispielwerte dienen der Veranschaulichung und sind vor der Verwendung zu löschen.</t>
  </si>
  <si>
    <t>Mittelwerte aus wenigen Antworten sind instabil. Bei weniger als zehn antwortenden Organisationen</t>
  </si>
  <si>
    <t>gehören die offenen Antworten stärker gewichtet als die Zahlen.</t>
  </si>
  <si>
    <t>Eine geänderte Frageformulierung bricht die Zeitreihe. Wer eine Frage anpassen muss, beginnt für</t>
  </si>
  <si>
    <t>diese Zeile eine neue Reihe. Anwendung in eigener Verantwortung.</t>
  </si>
  <si>
    <t>© 2026 Sven Brun · studio13nord.ch · Version 1.0 / September 2026</t>
  </si>
  <si>
    <t>Auswertung</t>
  </si>
  <si>
    <t>Vergleich der Zielgruppen und Entwicklung über die Jahre.</t>
  </si>
  <si>
    <t>Zielgruppe</t>
  </si>
  <si>
    <t>aktueller Wert</t>
  </si>
  <si>
    <t>Antworten</t>
  </si>
  <si>
    <t>Vereine</t>
  </si>
  <si>
    <t>Gemeinden</t>
  </si>
  <si>
    <t>Schulen</t>
  </si>
  <si>
    <t>Partnerorganisationen</t>
  </si>
  <si>
    <t>Veränderung gegenüber dem ersten erfassten Jahr. Ab 0.3 Punkten spricht man von einer Bewegung.</t>
  </si>
  <si>
    <t>Aktueller Wert je Frage und Zielgruppe</t>
  </si>
  <si>
    <t>Frage</t>
  </si>
  <si>
    <t>Gesamtmittelwert im Verlauf</t>
  </si>
  <si>
    <t>Jahr 1</t>
  </si>
  <si>
    <t>Jahr 2</t>
  </si>
  <si>
    <t>Jahr 3</t>
  </si>
  <si>
    <t>Jahr 4</t>
  </si>
  <si>
    <t>Jahr 5</t>
  </si>
  <si>
    <t>Mittelwerte je Frage, Zielgruppe und Jahr. Fünf Kernfragen sind fest, fünf Zeilen sind frei.</t>
  </si>
  <si>
    <t>Nr</t>
  </si>
  <si>
    <t>Wie zufrieden sind Sie insgesamt mit der Unterstützung im Bereich Sport und Bewegung?</t>
  </si>
  <si>
    <t>Wie gut wissen Sie, an wen Sie sich bei Fragen zu Sport und Bewegung wenden können?</t>
  </si>
  <si>
    <t>Wie beurteilen Sie die Information über Angebote, Fördermittel und Termine?</t>
  </si>
  <si>
    <t>Wie beurteilen Sie die Zusammenarbeit mit der Sportkoordination?</t>
  </si>
  <si>
    <t>Wie zuversichtlich sind Sie, dass sich die Situation in den nächsten drei Jahren verbessert?</t>
  </si>
  <si>
    <t>[eigene Frage eintragen]</t>
  </si>
  <si>
    <t>Anzahl Antworten</t>
  </si>
  <si>
    <t>Gesamtmittelwert</t>
  </si>
  <si>
    <t>Fragebogen</t>
  </si>
  <si>
    <t>Diese Fragen jährlich an die gewählten Zielgruppen. Bearbeitungszeit: fünf Minuten.</t>
  </si>
  <si>
    <t>Bitte beantworten Sie jede Frage auf einer Skala von 1 bis 5.</t>
  </si>
  <si>
    <t>1 = sehr schlecht oder gar nicht zufrieden   ·   3 = teils teils   ·   5 = sehr gut oder sehr zufrieden</t>
  </si>
  <si>
    <t>Wo Sie etwas nicht beurteilen können, lassen Sie die Frage bitte offen.</t>
  </si>
  <si>
    <t>8.</t>
  </si>
  <si>
    <t>9.</t>
  </si>
  <si>
    <t>10.</t>
  </si>
  <si>
    <t>11.</t>
  </si>
  <si>
    <t>Was sollte sich als Erstes ändern? (offene Antwort)</t>
  </si>
  <si>
    <t>12.</t>
  </si>
  <si>
    <t>Was funktioniert gut und soll so bleiben? (offene Antwort)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</si>
</sst>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0.00;\-0.00;0.00"/>
    <numFmt numFmtId="165" formatCode="0.0"/>
  </numFmts>
  <fonts count="16" x14ac:knownFonts="1">
    <font>
      <sz val="11"/>
      <color theme="1"/>
      <name val="Calibri"/>
      <family val="2"/>
      <charset val="1"/>
    </font>
    <font>
      <b/>
      <sz val="15"/>
      <color rgb="FF0D1B2A"/>
      <name val="Arial"/>
      <charset val="1"/>
    </font>
    <font>
      <sz val="9.5"/>
      <color rgb="FF5A6672"/>
      <name val="Arial"/>
      <charset val="1"/>
    </font>
    <font>
      <b/>
      <sz val="11"/>
      <color rgb="FF0D1B2A"/>
      <name val="Arial"/>
      <charset val="1"/>
    </font>
    <font>
      <sz val="10.5"/>
      <color rgb="FF1B2733"/>
      <name val="Arial"/>
      <charset val="1"/>
    </font>
    <font>
      <b/>
      <sz val="10.5"/>
      <color rgb="FF1B2733"/>
      <name val="Arial"/>
      <charset val="1"/>
    </font>
    <font>
      <sz val="8"/>
      <color rgb="FF5A6672"/>
      <name val="Arial"/>
      <charset val="1"/>
    </font>
    <font>
      <b/>
      <sz val="10"/>
      <color rgb="FFFFFFFF"/>
      <name val="Arial"/>
      <charset val="1"/>
    </font>
    <font>
      <b/>
      <sz val="10"/>
      <color rgb="FF0D1B2A"/>
      <name val="Arial"/>
      <charset val="1"/>
    </font>
    <font>
      <b/>
      <sz val="10"/>
      <color rgb="FF1B2733"/>
      <name val="Arial"/>
      <charset val="1"/>
    </font>
    <font>
      <sz val="10"/>
      <color rgb="FF1B2733"/>
      <name val="Arial"/>
      <charset val="1"/>
    </font>
    <font>
      <i/>
      <sz val="9.5"/>
      <color rgb="FF5A6672"/>
      <name val="Arial"/>
      <charset val="1"/>
    </font>
    <font>
      <b/>
      <sz val="9"/>
      <color rgb="FFFFFFFF"/>
      <name val="Arial"/>
      <charset val="1"/>
    </font>
    <font>
      <sz val="10"/>
      <color rgb="FF5A6672"/>
      <name val="Arial"/>
      <charset val="1"/>
    </font>
    <font>
      <b/>
      <sz val="10.5"/>
      <color rgb="FF0D1B2A"/>
      <name val="Arial"/>
      <charset val="1"/>
    </font>
    <font>
      <sz val="10.5"/>
      <name val="Arial"/>
      <charset val="1"/>
    </font>
  </fonts>
  <fills count="9">
    <fill>
      <patternFill patternType="none"/>
    </fill>
    <fill>
      <patternFill patternType="gray125"/>
    </fill>
    <fill>
      <patternFill patternType="solid">
        <fgColor rgb="FF3FE0B8"/>
        <bgColor rgb="FF22CFA0"/>
      </patternFill>
    </fill>
    <fill>
      <patternFill patternType="solid">
        <fgColor rgb="FFEAFBF5"/>
        <bgColor rgb="FFF2F4F6"/>
      </patternFill>
    </fill>
    <fill>
      <patternFill patternType="solid">
        <fgColor rgb="FFF2F4F6"/>
        <bgColor rgb="FFEAFBF5"/>
      </patternFill>
    </fill>
    <fill>
      <patternFill patternType="solid">
        <fgColor rgb="FF0D1B2A"/>
        <bgColor rgb="FF1B2733"/>
      </patternFill>
    </fill>
    <fill>
      <patternFill patternType="solid">
        <fgColor rgb="FF22CFA0"/>
        <bgColor rgb="FF3FE0B8"/>
      </patternFill>
    </fill>
    <fill>
      <patternFill patternType="solid">
        <fgColor rgb="FFA7E8DC"/>
        <bgColor rgb="FFC9D6E0"/>
      </patternFill>
    </fill>
    <fill>
      <patternFill patternType="solid">
        <fgColor rgb="FFC9D6E0"/>
        <bgColor rgb="FFD5DAE0"/>
      </patternFill>
    </fill>
  </fills>
  <borders count="2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8" fillId="8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3" borderId="1" xfId="0" applyFont="1" applyFill="1" applyBorder="1"/>
    <xf numFmtId="0" fontId="5" fillId="4" borderId="1" xfId="0" applyFont="1" applyFill="1" applyBorder="1"/>
    <xf numFmtId="0" fontId="6" fillId="0" borderId="0" xfId="0" applyFont="1"/>
    <xf numFmtId="0" fontId="7" fillId="5" borderId="1" xfId="0" applyFont="1" applyFill="1" applyBorder="1"/>
    <xf numFmtId="0" fontId="8" fillId="6" borderId="1" xfId="0" applyFont="1" applyFill="1" applyBorder="1"/>
    <xf numFmtId="2" fontId="9" fillId="4" borderId="1" xfId="0" applyNumberFormat="1" applyFont="1" applyFill="1" applyBorder="1" applyAlignment="1">
      <alignment horizontal="center" vertical="top"/>
    </xf>
    <xf numFmtId="164" fontId="10" fillId="4" borderId="1" xfId="0" applyNumberFormat="1" applyFont="1" applyFill="1" applyBorder="1" applyAlignment="1">
      <alignment horizontal="center" vertical="top"/>
    </xf>
    <xf numFmtId="0" fontId="10" fillId="4" borderId="1" xfId="0" applyFont="1" applyFill="1" applyBorder="1" applyAlignment="1">
      <alignment horizontal="center" vertical="top"/>
    </xf>
    <xf numFmtId="0" fontId="8" fillId="7" borderId="1" xfId="0" applyFont="1" applyFill="1" applyBorder="1"/>
    <xf numFmtId="0" fontId="8" fillId="8" borderId="1" xfId="0" applyFont="1" applyFill="1" applyBorder="1"/>
    <xf numFmtId="0" fontId="11" fillId="0" borderId="0" xfId="0" applyFont="1"/>
    <xf numFmtId="0" fontId="7" fillId="5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vertical="top" wrapText="1"/>
    </xf>
    <xf numFmtId="165" fontId="10" fillId="4" borderId="1" xfId="0" applyNumberFormat="1" applyFont="1" applyFill="1" applyBorder="1" applyAlignment="1">
      <alignment horizontal="center" vertical="top"/>
    </xf>
    <xf numFmtId="0" fontId="10" fillId="4" borderId="1" xfId="0" applyFont="1" applyFill="1" applyBorder="1" applyAlignment="1">
      <alignment vertical="top"/>
    </xf>
    <xf numFmtId="2" fontId="10" fillId="4" borderId="1" xfId="0" applyNumberFormat="1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top"/>
    </xf>
    <xf numFmtId="165" fontId="10" fillId="3" borderId="1" xfId="0" applyNumberFormat="1" applyFont="1" applyFill="1" applyBorder="1" applyAlignment="1">
      <alignment horizontal="center" vertical="top"/>
    </xf>
    <xf numFmtId="0" fontId="10" fillId="3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vertical="top"/>
    </xf>
    <xf numFmtId="0" fontId="10" fillId="3" borderId="1" xfId="0" applyFont="1" applyFill="1" applyBorder="1" applyAlignment="1">
      <alignment horizontal="center" vertical="top"/>
    </xf>
    <xf numFmtId="0" fontId="9" fillId="4" borderId="1" xfId="0" applyFont="1" applyFill="1" applyBorder="1" applyAlignment="1">
      <alignment vertical="top"/>
    </xf>
    <xf numFmtId="0" fontId="14" fillId="0" borderId="0" xfId="0" applyFont="1"/>
    <xf numFmtId="0" fontId="4" fillId="0" borderId="0" xfId="0" applyFont="1" applyAlignment="1">
      <alignment vertical="top" wrapText="1"/>
    </xf>
    <xf numFmtId="0" fontId="15" fillId="0" borderId="0" xfId="0" applyFont="1"/>
  </cellXfs>
  <cellStyles count="1">
    <cellStyle name="Standard" xfId="0" builtinId="0"/>
  </cellStyles>
  <dxfs count="1">
    <dxf>
      <font>
        <sz val="10"/>
        <color rgb="FFFFFFFF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2F4F6"/>
      <rgbColor rgb="FFEAFBF5"/>
      <rgbColor rgb="FF660066"/>
      <rgbColor rgb="FFFF8080"/>
      <rgbColor rgb="FF0066CC"/>
      <rgbColor rgb="FFC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3FE0B8"/>
      <rgbColor rgb="FFCCFFFF"/>
      <rgbColor rgb="FFD5DAE0"/>
      <rgbColor rgb="FFFFFF99"/>
      <rgbColor rgb="FFA7E8DC"/>
      <rgbColor rgb="FFFF99CC"/>
      <rgbColor rgb="FFCC99FF"/>
      <rgbColor rgb="FFFFCC99"/>
      <rgbColor rgb="FF3366FF"/>
      <rgbColor rgb="FF22CFA0"/>
      <rgbColor rgb="FF99CC00"/>
      <rgbColor rgb="FFFFCC00"/>
      <rgbColor rgb="FFFF9900"/>
      <rgbColor rgb="FFFF6600"/>
      <rgbColor rgb="FF5A6672"/>
      <rgbColor rgb="FF969696"/>
      <rgbColor rgb="FF003366"/>
      <rgbColor rgb="FF339966"/>
      <rgbColor rgb="FF0D1B2A"/>
      <rgbColor rgb="FF333300"/>
      <rgbColor rgb="FF993300"/>
      <rgbColor rgb="FF993366"/>
      <rgbColor rgb="FF333399"/>
      <rgbColor rgb="FF1B27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Aktueller Wert je Frage und Zielgruppe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Auswertung!$B$19</c:f>
              <c:strCache>
                <c:ptCount val="1"/>
                <c:pt idx="0">
                  <c:v>Vereine</c:v>
                </c:pt>
              </c:strCache>
            </c:strRef>
          </c:tx>
          <c:spPr>
            <a:solidFill>
              <a:srgbClr val="22CFA0"/>
            </a:solidFill>
            <a:ln w="0">
              <a:solidFill>
                <a:srgbClr val="0D1B2A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Auswertung!$A$20:$A$29</c:f>
              <c:strCache>
                <c:ptCount val="10"/>
                <c:pt idx="0">
                  <c:v>Wie zufrieden sind Sie insgesamt mit der Unterstützung im Bereich Sport und Bewegung?</c:v>
                </c:pt>
                <c:pt idx="1">
                  <c:v>Wie gut wissen Sie, an wen Sie sich bei Fragen zu Sport und Bewegung wenden können?</c:v>
                </c:pt>
                <c:pt idx="2">
                  <c:v>Wie beurteilen Sie die Information über Angebote, Fördermittel und Termine?</c:v>
                </c:pt>
                <c:pt idx="3">
                  <c:v>Wie beurteilen Sie die Zusammenarbeit mit der Sportkoordination?</c:v>
                </c:pt>
                <c:pt idx="4">
                  <c:v>Wie zuversichtlich sind Sie, dass sich die Situation in den nächsten drei Jahren verbessert?</c:v>
                </c:pt>
                <c:pt idx="5">
                  <c:v>[eigene Frage eintragen]</c:v>
                </c:pt>
                <c:pt idx="6">
                  <c:v>[eigene Frage eintragen]</c:v>
                </c:pt>
                <c:pt idx="7">
                  <c:v>[eigene Frage eintragen]</c:v>
                </c:pt>
                <c:pt idx="8">
                  <c:v>[eigene Frage eintragen]</c:v>
                </c:pt>
                <c:pt idx="9">
                  <c:v>[eigene Frage eintragen]</c:v>
                </c:pt>
              </c:strCache>
            </c:strRef>
          </c:cat>
          <c:val>
            <c:numRef>
              <c:f>Auswertung!$B$20:$B$29</c:f>
              <c:numCache>
                <c:formatCode>0.0</c:formatCode>
                <c:ptCount val="10"/>
                <c:pt idx="0">
                  <c:v>3.8</c:v>
                </c:pt>
                <c:pt idx="1">
                  <c:v>4.0999999999999996</c:v>
                </c:pt>
                <c:pt idx="2">
                  <c:v>3.9</c:v>
                </c:pt>
                <c:pt idx="3">
                  <c:v>3.5</c:v>
                </c:pt>
                <c:pt idx="4">
                  <c:v>3.4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25-4BE8-9CE9-F2CED12644E4}"/>
            </c:ext>
          </c:extLst>
        </c:ser>
        <c:ser>
          <c:idx val="1"/>
          <c:order val="1"/>
          <c:tx>
            <c:strRef>
              <c:f>Auswertung!$C$19</c:f>
              <c:strCache>
                <c:ptCount val="1"/>
                <c:pt idx="0">
                  <c:v>Gemeinden</c:v>
                </c:pt>
              </c:strCache>
            </c:strRef>
          </c:tx>
          <c:spPr>
            <a:solidFill>
              <a:srgbClr val="0D1B2A"/>
            </a:solidFill>
            <a:ln w="0">
              <a:solidFill>
                <a:srgbClr val="0D1B2A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Auswertung!$A$20:$A$29</c:f>
              <c:strCache>
                <c:ptCount val="10"/>
                <c:pt idx="0">
                  <c:v>Wie zufrieden sind Sie insgesamt mit der Unterstützung im Bereich Sport und Bewegung?</c:v>
                </c:pt>
                <c:pt idx="1">
                  <c:v>Wie gut wissen Sie, an wen Sie sich bei Fragen zu Sport und Bewegung wenden können?</c:v>
                </c:pt>
                <c:pt idx="2">
                  <c:v>Wie beurteilen Sie die Information über Angebote, Fördermittel und Termine?</c:v>
                </c:pt>
                <c:pt idx="3">
                  <c:v>Wie beurteilen Sie die Zusammenarbeit mit der Sportkoordination?</c:v>
                </c:pt>
                <c:pt idx="4">
                  <c:v>Wie zuversichtlich sind Sie, dass sich die Situation in den nächsten drei Jahren verbessert?</c:v>
                </c:pt>
                <c:pt idx="5">
                  <c:v>[eigene Frage eintragen]</c:v>
                </c:pt>
                <c:pt idx="6">
                  <c:v>[eigene Frage eintragen]</c:v>
                </c:pt>
                <c:pt idx="7">
                  <c:v>[eigene Frage eintragen]</c:v>
                </c:pt>
                <c:pt idx="8">
                  <c:v>[eigene Frage eintragen]</c:v>
                </c:pt>
                <c:pt idx="9">
                  <c:v>[eigene Frage eintragen]</c:v>
                </c:pt>
              </c:strCache>
            </c:strRef>
          </c:cat>
          <c:val>
            <c:numRef>
              <c:f>Auswertung!$C$20:$C$29</c:f>
              <c:numCache>
                <c:formatCode>0.0</c:formatCode>
                <c:ptCount val="10"/>
                <c:pt idx="0">
                  <c:v>3.5</c:v>
                </c:pt>
                <c:pt idx="1">
                  <c:v>4</c:v>
                </c:pt>
                <c:pt idx="2">
                  <c:v>3.8</c:v>
                </c:pt>
                <c:pt idx="3">
                  <c:v>3.6</c:v>
                </c:pt>
                <c:pt idx="4">
                  <c:v>3.7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25-4BE8-9CE9-F2CED12644E4}"/>
            </c:ext>
          </c:extLst>
        </c:ser>
        <c:ser>
          <c:idx val="2"/>
          <c:order val="2"/>
          <c:tx>
            <c:strRef>
              <c:f>Auswertung!$D$19</c:f>
              <c:strCache>
                <c:ptCount val="1"/>
                <c:pt idx="0">
                  <c:v>Schulen</c:v>
                </c:pt>
              </c:strCache>
            </c:strRef>
          </c:tx>
          <c:spPr>
            <a:solidFill>
              <a:srgbClr val="A7E8DC"/>
            </a:solidFill>
            <a:ln w="0">
              <a:solidFill>
                <a:srgbClr val="0D1B2A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Auswertung!$A$20:$A$29</c:f>
              <c:strCache>
                <c:ptCount val="10"/>
                <c:pt idx="0">
                  <c:v>Wie zufrieden sind Sie insgesamt mit der Unterstützung im Bereich Sport und Bewegung?</c:v>
                </c:pt>
                <c:pt idx="1">
                  <c:v>Wie gut wissen Sie, an wen Sie sich bei Fragen zu Sport und Bewegung wenden können?</c:v>
                </c:pt>
                <c:pt idx="2">
                  <c:v>Wie beurteilen Sie die Information über Angebote, Fördermittel und Termine?</c:v>
                </c:pt>
                <c:pt idx="3">
                  <c:v>Wie beurteilen Sie die Zusammenarbeit mit der Sportkoordination?</c:v>
                </c:pt>
                <c:pt idx="4">
                  <c:v>Wie zuversichtlich sind Sie, dass sich die Situation in den nächsten drei Jahren verbessert?</c:v>
                </c:pt>
                <c:pt idx="5">
                  <c:v>[eigene Frage eintragen]</c:v>
                </c:pt>
                <c:pt idx="6">
                  <c:v>[eigene Frage eintragen]</c:v>
                </c:pt>
                <c:pt idx="7">
                  <c:v>[eigene Frage eintragen]</c:v>
                </c:pt>
                <c:pt idx="8">
                  <c:v>[eigene Frage eintragen]</c:v>
                </c:pt>
                <c:pt idx="9">
                  <c:v>[eigene Frage eintragen]</c:v>
                </c:pt>
              </c:strCache>
            </c:strRef>
          </c:cat>
          <c:val>
            <c:numRef>
              <c:f>Auswertung!$D$20:$D$29</c:f>
              <c:numCache>
                <c:formatCode>0.0</c:formatCode>
                <c:ptCount val="10"/>
                <c:pt idx="0">
                  <c:v>3.4</c:v>
                </c:pt>
                <c:pt idx="1">
                  <c:v>3.9</c:v>
                </c:pt>
                <c:pt idx="2">
                  <c:v>3.6</c:v>
                </c:pt>
                <c:pt idx="3">
                  <c:v>3.4</c:v>
                </c:pt>
                <c:pt idx="4">
                  <c:v>3.5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25-4BE8-9CE9-F2CED12644E4}"/>
            </c:ext>
          </c:extLst>
        </c:ser>
        <c:ser>
          <c:idx val="3"/>
          <c:order val="3"/>
          <c:tx>
            <c:strRef>
              <c:f>Auswertung!$E$19</c:f>
              <c:strCache>
                <c:ptCount val="1"/>
                <c:pt idx="0">
                  <c:v>Partnerorganisationen</c:v>
                </c:pt>
              </c:strCache>
            </c:strRef>
          </c:tx>
          <c:spPr>
            <a:solidFill>
              <a:srgbClr val="C9D6E0"/>
            </a:solidFill>
            <a:ln w="0">
              <a:solidFill>
                <a:srgbClr val="0D1B2A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Auswertung!$A$20:$A$29</c:f>
              <c:strCache>
                <c:ptCount val="10"/>
                <c:pt idx="0">
                  <c:v>Wie zufrieden sind Sie insgesamt mit der Unterstützung im Bereich Sport und Bewegung?</c:v>
                </c:pt>
                <c:pt idx="1">
                  <c:v>Wie gut wissen Sie, an wen Sie sich bei Fragen zu Sport und Bewegung wenden können?</c:v>
                </c:pt>
                <c:pt idx="2">
                  <c:v>Wie beurteilen Sie die Information über Angebote, Fördermittel und Termine?</c:v>
                </c:pt>
                <c:pt idx="3">
                  <c:v>Wie beurteilen Sie die Zusammenarbeit mit der Sportkoordination?</c:v>
                </c:pt>
                <c:pt idx="4">
                  <c:v>Wie zuversichtlich sind Sie, dass sich die Situation in den nächsten drei Jahren verbessert?</c:v>
                </c:pt>
                <c:pt idx="5">
                  <c:v>[eigene Frage eintragen]</c:v>
                </c:pt>
                <c:pt idx="6">
                  <c:v>[eigene Frage eintragen]</c:v>
                </c:pt>
                <c:pt idx="7">
                  <c:v>[eigene Frage eintragen]</c:v>
                </c:pt>
                <c:pt idx="8">
                  <c:v>[eigene Frage eintragen]</c:v>
                </c:pt>
                <c:pt idx="9">
                  <c:v>[eigene Frage eintragen]</c:v>
                </c:pt>
              </c:strCache>
            </c:strRef>
          </c:cat>
          <c:val>
            <c:numRef>
              <c:f>Auswertung!$E$20:$E$29</c:f>
              <c:numCache>
                <c:formatCode>0.0</c:formatCode>
                <c:ptCount val="10"/>
                <c:pt idx="0">
                  <c:v>3.3</c:v>
                </c:pt>
                <c:pt idx="1">
                  <c:v>3.8</c:v>
                </c:pt>
                <c:pt idx="2">
                  <c:v>3.5</c:v>
                </c:pt>
                <c:pt idx="3">
                  <c:v>3.3</c:v>
                </c:pt>
                <c:pt idx="4">
                  <c:v>3.2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25-4BE8-9CE9-F2CED12644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031576"/>
        <c:axId val="48400911"/>
      </c:barChart>
      <c:catAx>
        <c:axId val="310315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48400911"/>
        <c:crosses val="autoZero"/>
        <c:auto val="1"/>
        <c:lblAlgn val="ctr"/>
        <c:lblOffset val="100"/>
        <c:noMultiLvlLbl val="0"/>
      </c:catAx>
      <c:valAx>
        <c:axId val="48400911"/>
        <c:scaling>
          <c:orientation val="minMax"/>
        </c:scaling>
        <c:delete val="0"/>
        <c:axPos val="b"/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103157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Entwicklung je Zielgruppe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Auswertung!$A$33</c:f>
              <c:strCache>
                <c:ptCount val="1"/>
                <c:pt idx="0">
                  <c:v>Vereine</c:v>
                </c:pt>
              </c:strCache>
            </c:strRef>
          </c:tx>
          <c:spPr>
            <a:ln w="25920">
              <a:solidFill>
                <a:srgbClr val="22CFA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Auswertung!$B$32:$F$32</c:f>
              <c:strCache>
                <c:ptCount val="5"/>
                <c:pt idx="0">
                  <c:v>Jahr 1</c:v>
                </c:pt>
                <c:pt idx="1">
                  <c:v>Jahr 2</c:v>
                </c:pt>
                <c:pt idx="2">
                  <c:v>Jahr 3</c:v>
                </c:pt>
                <c:pt idx="3">
                  <c:v>Jahr 4</c:v>
                </c:pt>
                <c:pt idx="4">
                  <c:v>Jahr 5</c:v>
                </c:pt>
              </c:strCache>
            </c:strRef>
          </c:cat>
          <c:val>
            <c:numRef>
              <c:f>Auswertung!$B$33:$F$33</c:f>
              <c:numCache>
                <c:formatCode>0.00</c:formatCode>
                <c:ptCount val="5"/>
                <c:pt idx="0">
                  <c:v>3.02</c:v>
                </c:pt>
                <c:pt idx="1">
                  <c:v>3.38</c:v>
                </c:pt>
                <c:pt idx="2">
                  <c:v>3.74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D5-4232-BE26-105A109C77A4}"/>
            </c:ext>
          </c:extLst>
        </c:ser>
        <c:ser>
          <c:idx val="1"/>
          <c:order val="1"/>
          <c:tx>
            <c:strRef>
              <c:f>Auswertung!$A$34</c:f>
              <c:strCache>
                <c:ptCount val="1"/>
                <c:pt idx="0">
                  <c:v>Gemeinden</c:v>
                </c:pt>
              </c:strCache>
            </c:strRef>
          </c:tx>
          <c:spPr>
            <a:ln w="25920">
              <a:solidFill>
                <a:srgbClr val="0D1B2A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Auswertung!$B$32:$F$32</c:f>
              <c:strCache>
                <c:ptCount val="5"/>
                <c:pt idx="0">
                  <c:v>Jahr 1</c:v>
                </c:pt>
                <c:pt idx="1">
                  <c:v>Jahr 2</c:v>
                </c:pt>
                <c:pt idx="2">
                  <c:v>Jahr 3</c:v>
                </c:pt>
                <c:pt idx="3">
                  <c:v>Jahr 4</c:v>
                </c:pt>
                <c:pt idx="4">
                  <c:v>Jahr 5</c:v>
                </c:pt>
              </c:strCache>
            </c:strRef>
          </c:cat>
          <c:val>
            <c:numRef>
              <c:f>Auswertung!$B$34:$F$34</c:f>
              <c:numCache>
                <c:formatCode>0.00</c:formatCode>
                <c:ptCount val="5"/>
                <c:pt idx="0">
                  <c:v>3.2</c:v>
                </c:pt>
                <c:pt idx="1">
                  <c:v>3.44</c:v>
                </c:pt>
                <c:pt idx="2">
                  <c:v>3.72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D5-4232-BE26-105A109C77A4}"/>
            </c:ext>
          </c:extLst>
        </c:ser>
        <c:ser>
          <c:idx val="2"/>
          <c:order val="2"/>
          <c:tx>
            <c:strRef>
              <c:f>Auswertung!$A$35</c:f>
              <c:strCache>
                <c:ptCount val="1"/>
                <c:pt idx="0">
                  <c:v>Schulen</c:v>
                </c:pt>
              </c:strCache>
            </c:strRef>
          </c:tx>
          <c:spPr>
            <a:ln w="25920">
              <a:solidFill>
                <a:srgbClr val="A7E8DC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Auswertung!$B$32:$F$32</c:f>
              <c:strCache>
                <c:ptCount val="5"/>
                <c:pt idx="0">
                  <c:v>Jahr 1</c:v>
                </c:pt>
                <c:pt idx="1">
                  <c:v>Jahr 2</c:v>
                </c:pt>
                <c:pt idx="2">
                  <c:v>Jahr 3</c:v>
                </c:pt>
                <c:pt idx="3">
                  <c:v>Jahr 4</c:v>
                </c:pt>
                <c:pt idx="4">
                  <c:v>Jahr 5</c:v>
                </c:pt>
              </c:strCache>
            </c:strRef>
          </c:cat>
          <c:val>
            <c:numRef>
              <c:f>Auswertung!$B$35:$F$35</c:f>
              <c:numCache>
                <c:formatCode>0.00</c:formatCode>
                <c:ptCount val="5"/>
                <c:pt idx="0">
                  <c:v>2.92</c:v>
                </c:pt>
                <c:pt idx="1">
                  <c:v>3.22</c:v>
                </c:pt>
                <c:pt idx="2">
                  <c:v>3.56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BD5-4232-BE26-105A109C77A4}"/>
            </c:ext>
          </c:extLst>
        </c:ser>
        <c:ser>
          <c:idx val="3"/>
          <c:order val="3"/>
          <c:tx>
            <c:strRef>
              <c:f>Auswertung!$A$36</c:f>
              <c:strCache>
                <c:ptCount val="1"/>
                <c:pt idx="0">
                  <c:v>Partnerorganisationen</c:v>
                </c:pt>
              </c:strCache>
            </c:strRef>
          </c:tx>
          <c:spPr>
            <a:ln w="25920">
              <a:solidFill>
                <a:srgbClr val="C9D6E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Auswertung!$B$32:$F$32</c:f>
              <c:strCache>
                <c:ptCount val="5"/>
                <c:pt idx="0">
                  <c:v>Jahr 1</c:v>
                </c:pt>
                <c:pt idx="1">
                  <c:v>Jahr 2</c:v>
                </c:pt>
                <c:pt idx="2">
                  <c:v>Jahr 3</c:v>
                </c:pt>
                <c:pt idx="3">
                  <c:v>Jahr 4</c:v>
                </c:pt>
                <c:pt idx="4">
                  <c:v>Jahr 5</c:v>
                </c:pt>
              </c:strCache>
            </c:strRef>
          </c:cat>
          <c:val>
            <c:numRef>
              <c:f>Auswertung!$B$36:$F$36</c:f>
              <c:numCache>
                <c:formatCode>0.00</c:formatCode>
                <c:ptCount val="5"/>
                <c:pt idx="0">
                  <c:v>2.76</c:v>
                </c:pt>
                <c:pt idx="1">
                  <c:v>3.12</c:v>
                </c:pt>
                <c:pt idx="2">
                  <c:v>3.42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BD5-4232-BE26-105A109C7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43535877"/>
        <c:axId val="39967959"/>
      </c:lineChart>
      <c:catAx>
        <c:axId val="4353587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9967959"/>
        <c:crosses val="autoZero"/>
        <c:auto val="1"/>
        <c:lblAlgn val="ctr"/>
        <c:lblOffset val="100"/>
        <c:noMultiLvlLbl val="0"/>
      </c:catAx>
      <c:valAx>
        <c:axId val="39967959"/>
        <c:scaling>
          <c:orientation val="minMax"/>
          <c:max val="5"/>
          <c:min val="1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4353587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zero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145440</xdr:rowOff>
    </xdr:from>
    <xdr:to>
      <xdr:col>13</xdr:col>
      <xdr:colOff>692280</xdr:colOff>
      <xdr:row>26</xdr:row>
      <xdr:rowOff>272160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30</xdr:row>
      <xdr:rowOff>145440</xdr:rowOff>
    </xdr:from>
    <xdr:to>
      <xdr:col>13</xdr:col>
      <xdr:colOff>692280</xdr:colOff>
      <xdr:row>46</xdr:row>
      <xdr:rowOff>146520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485280</xdr:colOff>
      <xdr:row>3</xdr:row>
      <xdr:rowOff>133200</xdr:rowOff>
    </xdr:to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344160</xdr:colOff>
      <xdr:row>3</xdr:row>
      <xdr:rowOff>133200</xdr:rowOff>
    </xdr:to>
    <xdr:pic>
      <xdr:nvPicPr>
        <xdr:cNvPr id="5" name="Image 1" descr="Picture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1"/>
  <sheetViews>
    <sheetView showGridLines="0" tabSelected="1" topLeftCell="A15" zoomScaleNormal="100" workbookViewId="0"/>
  </sheetViews>
  <sheetFormatPr baseColWidth="10" defaultColWidth="8.6640625" defaultRowHeight="14.4" x14ac:dyDescent="0.3"/>
  <cols>
    <col min="1" max="1" width="13" customWidth="1"/>
    <col min="2" max="2" width="108" customWidth="1"/>
  </cols>
  <sheetData>
    <row r="1" spans="1:2" ht="18.75" customHeight="1" x14ac:dyDescent="0.3"/>
    <row r="2" spans="1:2" ht="18.75" customHeight="1" x14ac:dyDescent="0.3"/>
    <row r="3" spans="1:2" ht="18.75" customHeight="1" x14ac:dyDescent="0.3"/>
    <row r="4" spans="1:2" ht="18.75" customHeight="1" x14ac:dyDescent="0.3"/>
    <row r="5" spans="1:2" ht="18.75" customHeight="1" x14ac:dyDescent="0.3"/>
    <row r="6" spans="1:2" ht="19.2" x14ac:dyDescent="0.35">
      <c r="A6" s="5" t="s">
        <v>0</v>
      </c>
    </row>
    <row r="7" spans="1:2" x14ac:dyDescent="0.3">
      <c r="A7" s="6" t="s">
        <v>1</v>
      </c>
    </row>
    <row r="8" spans="1:2" ht="3" customHeight="1" x14ac:dyDescent="0.3">
      <c r="A8" s="7"/>
      <c r="B8" s="7"/>
    </row>
    <row r="10" spans="1:2" x14ac:dyDescent="0.3">
      <c r="A10" s="8" t="s">
        <v>2</v>
      </c>
    </row>
    <row r="11" spans="1:2" x14ac:dyDescent="0.3">
      <c r="A11" s="9" t="s">
        <v>3</v>
      </c>
    </row>
    <row r="12" spans="1:2" x14ac:dyDescent="0.3">
      <c r="A12" s="9" t="s">
        <v>4</v>
      </c>
    </row>
    <row r="13" spans="1:2" x14ac:dyDescent="0.3">
      <c r="A13" s="9" t="s">
        <v>5</v>
      </c>
    </row>
    <row r="14" spans="1:2" x14ac:dyDescent="0.3">
      <c r="A14" s="9" t="s">
        <v>6</v>
      </c>
    </row>
    <row r="15" spans="1:2" x14ac:dyDescent="0.3">
      <c r="A15" s="9" t="s">
        <v>7</v>
      </c>
    </row>
    <row r="17" spans="1:2" x14ac:dyDescent="0.3">
      <c r="A17" s="8" t="s">
        <v>8</v>
      </c>
    </row>
    <row r="18" spans="1:2" x14ac:dyDescent="0.3">
      <c r="A18" s="10" t="s">
        <v>9</v>
      </c>
      <c r="B18" s="9" t="s">
        <v>10</v>
      </c>
    </row>
    <row r="19" spans="1:2" x14ac:dyDescent="0.3">
      <c r="A19" s="10" t="s">
        <v>11</v>
      </c>
      <c r="B19" s="9" t="s">
        <v>12</v>
      </c>
    </row>
    <row r="20" spans="1:2" x14ac:dyDescent="0.3">
      <c r="A20" s="10" t="s">
        <v>13</v>
      </c>
      <c r="B20" s="9" t="s">
        <v>14</v>
      </c>
    </row>
    <row r="21" spans="1:2" x14ac:dyDescent="0.3">
      <c r="A21" s="10" t="s">
        <v>15</v>
      </c>
      <c r="B21" s="9" t="s">
        <v>16</v>
      </c>
    </row>
    <row r="22" spans="1:2" x14ac:dyDescent="0.3">
      <c r="A22" s="10" t="s">
        <v>17</v>
      </c>
      <c r="B22" s="9" t="s">
        <v>18</v>
      </c>
    </row>
    <row r="23" spans="1:2" x14ac:dyDescent="0.3">
      <c r="A23" s="10" t="s">
        <v>19</v>
      </c>
      <c r="B23" s="9" t="s">
        <v>20</v>
      </c>
    </row>
    <row r="24" spans="1:2" x14ac:dyDescent="0.3">
      <c r="A24" s="10" t="s">
        <v>21</v>
      </c>
      <c r="B24" s="9" t="s">
        <v>22</v>
      </c>
    </row>
    <row r="26" spans="1:2" x14ac:dyDescent="0.3">
      <c r="A26" s="8" t="s">
        <v>23</v>
      </c>
    </row>
    <row r="27" spans="1:2" x14ac:dyDescent="0.3">
      <c r="A27" s="11" t="s">
        <v>24</v>
      </c>
      <c r="B27" s="9" t="s">
        <v>25</v>
      </c>
    </row>
    <row r="28" spans="1:2" x14ac:dyDescent="0.3">
      <c r="A28" s="12" t="s">
        <v>26</v>
      </c>
      <c r="B28" s="9" t="s">
        <v>27</v>
      </c>
    </row>
    <row r="29" spans="1:2" x14ac:dyDescent="0.3">
      <c r="A29" s="10" t="s">
        <v>28</v>
      </c>
      <c r="B29" s="9" t="s">
        <v>29</v>
      </c>
    </row>
    <row r="30" spans="1:2" x14ac:dyDescent="0.3">
      <c r="A30" s="10" t="s">
        <v>30</v>
      </c>
      <c r="B30" s="9" t="s">
        <v>31</v>
      </c>
    </row>
    <row r="31" spans="1:2" x14ac:dyDescent="0.3">
      <c r="A31" s="10" t="s">
        <v>32</v>
      </c>
      <c r="B31" s="9" t="s">
        <v>33</v>
      </c>
    </row>
    <row r="33" spans="1:1" x14ac:dyDescent="0.3">
      <c r="A33" s="8" t="s">
        <v>34</v>
      </c>
    </row>
    <row r="34" spans="1:1" x14ac:dyDescent="0.3">
      <c r="A34" s="9" t="s">
        <v>35</v>
      </c>
    </row>
    <row r="35" spans="1:1" x14ac:dyDescent="0.3">
      <c r="A35" s="9" t="s">
        <v>36</v>
      </c>
    </row>
    <row r="36" spans="1:1" x14ac:dyDescent="0.3">
      <c r="A36" s="9" t="s">
        <v>37</v>
      </c>
    </row>
    <row r="37" spans="1:1" x14ac:dyDescent="0.3">
      <c r="A37" s="9" t="s">
        <v>38</v>
      </c>
    </row>
    <row r="38" spans="1:1" x14ac:dyDescent="0.3">
      <c r="A38" s="9" t="s">
        <v>39</v>
      </c>
    </row>
    <row r="41" spans="1:1" x14ac:dyDescent="0.3">
      <c r="A41" s="13" t="s">
        <v>40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8"/>
  <sheetViews>
    <sheetView showGridLines="0" zoomScaleNormal="100" workbookViewId="0"/>
  </sheetViews>
  <sheetFormatPr baseColWidth="10" defaultColWidth="8.6640625" defaultRowHeight="14.4" x14ac:dyDescent="0.3"/>
  <cols>
    <col min="1" max="1" width="52" customWidth="1"/>
    <col min="2" max="4" width="15" customWidth="1"/>
    <col min="5" max="5" width="19" customWidth="1"/>
    <col min="6" max="6" width="4" customWidth="1"/>
    <col min="7" max="16" width="11" customWidth="1"/>
  </cols>
  <sheetData>
    <row r="1" spans="1:12" ht="18.75" customHeight="1" x14ac:dyDescent="0.3"/>
    <row r="2" spans="1:12" ht="18.75" customHeight="1" x14ac:dyDescent="0.3"/>
    <row r="3" spans="1:12" ht="18.75" customHeight="1" x14ac:dyDescent="0.3"/>
    <row r="4" spans="1:12" ht="18.75" customHeight="1" x14ac:dyDescent="0.3"/>
    <row r="5" spans="1:12" ht="18.75" customHeight="1" x14ac:dyDescent="0.3"/>
    <row r="6" spans="1:12" ht="19.2" x14ac:dyDescent="0.35">
      <c r="A6" s="5" t="s">
        <v>41</v>
      </c>
    </row>
    <row r="7" spans="1:12" x14ac:dyDescent="0.3">
      <c r="A7" s="6" t="s">
        <v>42</v>
      </c>
    </row>
    <row r="8" spans="1:12" ht="3" customHeight="1" x14ac:dyDescent="0.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10" spans="1:12" x14ac:dyDescent="0.3">
      <c r="A10" s="14" t="s">
        <v>43</v>
      </c>
      <c r="B10" s="14" t="s">
        <v>44</v>
      </c>
      <c r="C10" s="14" t="s">
        <v>32</v>
      </c>
      <c r="D10" s="14" t="s">
        <v>45</v>
      </c>
    </row>
    <row r="11" spans="1:12" x14ac:dyDescent="0.3">
      <c r="A11" s="15" t="s">
        <v>46</v>
      </c>
      <c r="B11" s="16">
        <f>IFERROR(LOOKUP(9.99E+307,Werte!$C$24:$G$24),"")</f>
        <v>3.74</v>
      </c>
      <c r="C11" s="17">
        <f>IFERROR(ROUND(LOOKUP(9.99E+307,Werte!$C$24:$G$24)-Werte!$C$24,2),"")</f>
        <v>0.72</v>
      </c>
      <c r="D11" s="18">
        <f>IFERROR(LOOKUP(9.99E+307,Werte!$C$23:$G$23),"")</f>
        <v>25</v>
      </c>
    </row>
    <row r="12" spans="1:12" x14ac:dyDescent="0.3">
      <c r="A12" s="14" t="s">
        <v>47</v>
      </c>
      <c r="B12" s="16">
        <f>IFERROR(LOOKUP(9.99E+307,Werte!$H$24:$L$24),"")</f>
        <v>3.72</v>
      </c>
      <c r="C12" s="17">
        <f>IFERROR(ROUND(LOOKUP(9.99E+307,Werte!$H$24:$L$24)-Werte!$H$24,2),"")</f>
        <v>0.52</v>
      </c>
      <c r="D12" s="18">
        <f>IFERROR(LOOKUP(9.99E+307,Werte!$H$23:$L$23),"")</f>
        <v>21</v>
      </c>
    </row>
    <row r="13" spans="1:12" x14ac:dyDescent="0.3">
      <c r="A13" s="19" t="s">
        <v>48</v>
      </c>
      <c r="B13" s="16">
        <f>IFERROR(LOOKUP(9.99E+307,Werte!$M$24:$Q$24),"")</f>
        <v>3.56</v>
      </c>
      <c r="C13" s="17">
        <f>IFERROR(ROUND(LOOKUP(9.99E+307,Werte!$M$24:$Q$24)-Werte!$M$24,2),"")</f>
        <v>0.64</v>
      </c>
      <c r="D13" s="18" t="str">
        <f>IFERROR(LOOKUP(9.99E+307,Werte!$M$23:$Q$23),"")</f>
        <v/>
      </c>
    </row>
    <row r="14" spans="1:12" x14ac:dyDescent="0.3">
      <c r="A14" s="20" t="s">
        <v>49</v>
      </c>
      <c r="B14" s="16">
        <f>IFERROR(LOOKUP(9.99E+307,Werte!$R$24:$V$24),"")</f>
        <v>3.42</v>
      </c>
      <c r="C14" s="17">
        <f>IFERROR(ROUND(LOOKUP(9.99E+307,Werte!$R$24:$V$24)-Werte!$R$24,2),"")</f>
        <v>0.66</v>
      </c>
      <c r="D14" s="18" t="str">
        <f>IFERROR(LOOKUP(9.99E+307,Werte!$R$23:$V$23),"")</f>
        <v/>
      </c>
    </row>
    <row r="16" spans="1:12" x14ac:dyDescent="0.3">
      <c r="A16" s="21" t="s">
        <v>50</v>
      </c>
    </row>
    <row r="18" spans="1:6" x14ac:dyDescent="0.3">
      <c r="A18" s="8" t="s">
        <v>51</v>
      </c>
    </row>
    <row r="19" spans="1:6" ht="30" customHeight="1" x14ac:dyDescent="0.3">
      <c r="A19" s="22" t="s">
        <v>52</v>
      </c>
      <c r="B19" s="22" t="s">
        <v>46</v>
      </c>
      <c r="C19" s="22" t="s">
        <v>47</v>
      </c>
      <c r="D19" s="22" t="s">
        <v>48</v>
      </c>
      <c r="E19" s="22" t="s">
        <v>49</v>
      </c>
    </row>
    <row r="20" spans="1:6" ht="25.5" customHeight="1" x14ac:dyDescent="0.3">
      <c r="A20" s="23" t="str">
        <f>IF(Werte!$B12="","",Werte!$B12)</f>
        <v>Wie zufrieden sind Sie insgesamt mit der Unterstützung im Bereich Sport und Bewegung?</v>
      </c>
      <c r="B20" s="24">
        <f>IFERROR(LOOKUP(9.99E+307,Werte!$C12:$G12),"")</f>
        <v>3.8</v>
      </c>
      <c r="C20" s="24">
        <f>IFERROR(LOOKUP(9.99E+307,Werte!$H12:$L12),"")</f>
        <v>3.5</v>
      </c>
      <c r="D20" s="24">
        <f>IFERROR(LOOKUP(9.99E+307,Werte!$M12:$Q12),"")</f>
        <v>3.4</v>
      </c>
      <c r="E20" s="24">
        <f>IFERROR(LOOKUP(9.99E+307,Werte!$R12:$V12),"")</f>
        <v>3.3</v>
      </c>
    </row>
    <row r="21" spans="1:6" ht="25.5" customHeight="1" x14ac:dyDescent="0.3">
      <c r="A21" s="23" t="str">
        <f>IF(Werte!$B13="","",Werte!$B13)</f>
        <v>Wie gut wissen Sie, an wen Sie sich bei Fragen zu Sport und Bewegung wenden können?</v>
      </c>
      <c r="B21" s="24">
        <f>IFERROR(LOOKUP(9.99E+307,Werte!$C13:$G13),"")</f>
        <v>4.0999999999999996</v>
      </c>
      <c r="C21" s="24">
        <f>IFERROR(LOOKUP(9.99E+307,Werte!$H13:$L13),"")</f>
        <v>4</v>
      </c>
      <c r="D21" s="24">
        <f>IFERROR(LOOKUP(9.99E+307,Werte!$M13:$Q13),"")</f>
        <v>3.9</v>
      </c>
      <c r="E21" s="24">
        <f>IFERROR(LOOKUP(9.99E+307,Werte!$R13:$V13),"")</f>
        <v>3.8</v>
      </c>
    </row>
    <row r="22" spans="1:6" ht="25.5" customHeight="1" x14ac:dyDescent="0.3">
      <c r="A22" s="23" t="str">
        <f>IF(Werte!$B14="","",Werte!$B14)</f>
        <v>Wie beurteilen Sie die Information über Angebote, Fördermittel und Termine?</v>
      </c>
      <c r="B22" s="24">
        <f>IFERROR(LOOKUP(9.99E+307,Werte!$C14:$G14),"")</f>
        <v>3.9</v>
      </c>
      <c r="C22" s="24">
        <f>IFERROR(LOOKUP(9.99E+307,Werte!$H14:$L14),"")</f>
        <v>3.8</v>
      </c>
      <c r="D22" s="24">
        <f>IFERROR(LOOKUP(9.99E+307,Werte!$M14:$Q14),"")</f>
        <v>3.6</v>
      </c>
      <c r="E22" s="24">
        <f>IFERROR(LOOKUP(9.99E+307,Werte!$R14:$V14),"")</f>
        <v>3.5</v>
      </c>
    </row>
    <row r="23" spans="1:6" ht="25.5" customHeight="1" x14ac:dyDescent="0.3">
      <c r="A23" s="23" t="str">
        <f>IF(Werte!$B15="","",Werte!$B15)</f>
        <v>Wie beurteilen Sie die Zusammenarbeit mit der Sportkoordination?</v>
      </c>
      <c r="B23" s="24">
        <f>IFERROR(LOOKUP(9.99E+307,Werte!$C15:$G15),"")</f>
        <v>3.5</v>
      </c>
      <c r="C23" s="24">
        <f>IFERROR(LOOKUP(9.99E+307,Werte!$H15:$L15),"")</f>
        <v>3.6</v>
      </c>
      <c r="D23" s="24">
        <f>IFERROR(LOOKUP(9.99E+307,Werte!$M15:$Q15),"")</f>
        <v>3.4</v>
      </c>
      <c r="E23" s="24">
        <f>IFERROR(LOOKUP(9.99E+307,Werte!$R15:$V15),"")</f>
        <v>3.3</v>
      </c>
    </row>
    <row r="24" spans="1:6" ht="25.5" customHeight="1" x14ac:dyDescent="0.3">
      <c r="A24" s="23" t="str">
        <f>IF(Werte!$B16="","",Werte!$B16)</f>
        <v>Wie zuversichtlich sind Sie, dass sich die Situation in den nächsten drei Jahren verbessert?</v>
      </c>
      <c r="B24" s="24">
        <f>IFERROR(LOOKUP(9.99E+307,Werte!$C16:$G16),"")</f>
        <v>3.4</v>
      </c>
      <c r="C24" s="24">
        <f>IFERROR(LOOKUP(9.99E+307,Werte!$H16:$L16),"")</f>
        <v>3.7</v>
      </c>
      <c r="D24" s="24">
        <f>IFERROR(LOOKUP(9.99E+307,Werte!$M16:$Q16),"")</f>
        <v>3.5</v>
      </c>
      <c r="E24" s="24">
        <f>IFERROR(LOOKUP(9.99E+307,Werte!$R16:$V16),"")</f>
        <v>3.2</v>
      </c>
    </row>
    <row r="25" spans="1:6" ht="25.5" customHeight="1" x14ac:dyDescent="0.3">
      <c r="A25" s="23" t="str">
        <f>IF(Werte!$B17="","",Werte!$B17)</f>
        <v>[eigene Frage eintragen]</v>
      </c>
      <c r="B25" s="24" t="str">
        <f>IFERROR(LOOKUP(9.99E+307,Werte!$C17:$G17),"")</f>
        <v/>
      </c>
      <c r="C25" s="24" t="str">
        <f>IFERROR(LOOKUP(9.99E+307,Werte!$H17:$L17),"")</f>
        <v/>
      </c>
      <c r="D25" s="24" t="str">
        <f>IFERROR(LOOKUP(9.99E+307,Werte!$M17:$Q17),"")</f>
        <v/>
      </c>
      <c r="E25" s="24" t="str">
        <f>IFERROR(LOOKUP(9.99E+307,Werte!$R17:$V17),"")</f>
        <v/>
      </c>
    </row>
    <row r="26" spans="1:6" ht="25.5" customHeight="1" x14ac:dyDescent="0.3">
      <c r="A26" s="23" t="str">
        <f>IF(Werte!$B18="","",Werte!$B18)</f>
        <v>[eigene Frage eintragen]</v>
      </c>
      <c r="B26" s="24" t="str">
        <f>IFERROR(LOOKUP(9.99E+307,Werte!$C18:$G18),"")</f>
        <v/>
      </c>
      <c r="C26" s="24" t="str">
        <f>IFERROR(LOOKUP(9.99E+307,Werte!$H18:$L18),"")</f>
        <v/>
      </c>
      <c r="D26" s="24" t="str">
        <f>IFERROR(LOOKUP(9.99E+307,Werte!$M18:$Q18),"")</f>
        <v/>
      </c>
      <c r="E26" s="24" t="str">
        <f>IFERROR(LOOKUP(9.99E+307,Werte!$R18:$V18),"")</f>
        <v/>
      </c>
    </row>
    <row r="27" spans="1:6" ht="25.5" customHeight="1" x14ac:dyDescent="0.3">
      <c r="A27" s="23" t="str">
        <f>IF(Werte!$B19="","",Werte!$B19)</f>
        <v>[eigene Frage eintragen]</v>
      </c>
      <c r="B27" s="24" t="str">
        <f>IFERROR(LOOKUP(9.99E+307,Werte!$C19:$G19),"")</f>
        <v/>
      </c>
      <c r="C27" s="24" t="str">
        <f>IFERROR(LOOKUP(9.99E+307,Werte!$H19:$L19),"")</f>
        <v/>
      </c>
      <c r="D27" s="24" t="str">
        <f>IFERROR(LOOKUP(9.99E+307,Werte!$M19:$Q19),"")</f>
        <v/>
      </c>
      <c r="E27" s="24" t="str">
        <f>IFERROR(LOOKUP(9.99E+307,Werte!$R19:$V19),"")</f>
        <v/>
      </c>
    </row>
    <row r="28" spans="1:6" ht="25.5" customHeight="1" x14ac:dyDescent="0.3">
      <c r="A28" s="23" t="str">
        <f>IF(Werte!$B20="","",Werte!$B20)</f>
        <v>[eigene Frage eintragen]</v>
      </c>
      <c r="B28" s="24" t="str">
        <f>IFERROR(LOOKUP(9.99E+307,Werte!$C20:$G20),"")</f>
        <v/>
      </c>
      <c r="C28" s="24" t="str">
        <f>IFERROR(LOOKUP(9.99E+307,Werte!$H20:$L20),"")</f>
        <v/>
      </c>
      <c r="D28" s="24" t="str">
        <f>IFERROR(LOOKUP(9.99E+307,Werte!$M20:$Q20),"")</f>
        <v/>
      </c>
      <c r="E28" s="24" t="str">
        <f>IFERROR(LOOKUP(9.99E+307,Werte!$R20:$V20),"")</f>
        <v/>
      </c>
    </row>
    <row r="29" spans="1:6" ht="25.5" customHeight="1" x14ac:dyDescent="0.3">
      <c r="A29" s="23" t="str">
        <f>IF(Werte!$B21="","",Werte!$B21)</f>
        <v>[eigene Frage eintragen]</v>
      </c>
      <c r="B29" s="24" t="str">
        <f>IFERROR(LOOKUP(9.99E+307,Werte!$C21:$G21),"")</f>
        <v/>
      </c>
      <c r="C29" s="24" t="str">
        <f>IFERROR(LOOKUP(9.99E+307,Werte!$H21:$L21),"")</f>
        <v/>
      </c>
      <c r="D29" s="24" t="str">
        <f>IFERROR(LOOKUP(9.99E+307,Werte!$M21:$Q21),"")</f>
        <v/>
      </c>
      <c r="E29" s="24" t="str">
        <f>IFERROR(LOOKUP(9.99E+307,Werte!$R21:$V21),"")</f>
        <v/>
      </c>
    </row>
    <row r="31" spans="1:6" x14ac:dyDescent="0.3">
      <c r="A31" s="8" t="s">
        <v>53</v>
      </c>
    </row>
    <row r="32" spans="1:6" ht="30" customHeight="1" x14ac:dyDescent="0.3">
      <c r="A32" s="22" t="s">
        <v>43</v>
      </c>
      <c r="B32" s="22" t="s">
        <v>54</v>
      </c>
      <c r="C32" s="22" t="s">
        <v>55</v>
      </c>
      <c r="D32" s="22" t="s">
        <v>56</v>
      </c>
      <c r="E32" s="22" t="s">
        <v>57</v>
      </c>
      <c r="F32" s="22" t="s">
        <v>58</v>
      </c>
    </row>
    <row r="33" spans="1:6" x14ac:dyDescent="0.3">
      <c r="A33" s="25" t="s">
        <v>46</v>
      </c>
      <c r="B33" s="26">
        <f>IF(Werte!$C$24="",NA(),Werte!$C$24)</f>
        <v>3.02</v>
      </c>
      <c r="C33" s="26">
        <f>IF(Werte!$D$24="",NA(),Werte!$D$24)</f>
        <v>3.38</v>
      </c>
      <c r="D33" s="26">
        <f>IF(Werte!$E$24="",NA(),Werte!$E$24)</f>
        <v>3.74</v>
      </c>
      <c r="E33" s="26" t="e">
        <f>IF(Werte!$F$24="",NA(),Werte!$F$24)</f>
        <v>#N/A</v>
      </c>
      <c r="F33" s="26" t="e">
        <f>IF(Werte!$G$24="",NA(),Werte!$G$24)</f>
        <v>#N/A</v>
      </c>
    </row>
    <row r="34" spans="1:6" x14ac:dyDescent="0.3">
      <c r="A34" s="25" t="s">
        <v>47</v>
      </c>
      <c r="B34" s="26">
        <f>IF(Werte!$H$24="",NA(),Werte!$H$24)</f>
        <v>3.2</v>
      </c>
      <c r="C34" s="26">
        <f>IF(Werte!$I$24="",NA(),Werte!$I$24)</f>
        <v>3.44</v>
      </c>
      <c r="D34" s="26">
        <f>IF(Werte!$J$24="",NA(),Werte!$J$24)</f>
        <v>3.72</v>
      </c>
      <c r="E34" s="26" t="e">
        <f>IF(Werte!$K$24="",NA(),Werte!$K$24)</f>
        <v>#N/A</v>
      </c>
      <c r="F34" s="26" t="e">
        <f>IF(Werte!$L$24="",NA(),Werte!$L$24)</f>
        <v>#N/A</v>
      </c>
    </row>
    <row r="35" spans="1:6" x14ac:dyDescent="0.3">
      <c r="A35" s="25" t="s">
        <v>48</v>
      </c>
      <c r="B35" s="26">
        <f>IF(Werte!$M$24="",NA(),Werte!$M$24)</f>
        <v>2.92</v>
      </c>
      <c r="C35" s="26">
        <f>IF(Werte!$N$24="",NA(),Werte!$N$24)</f>
        <v>3.22</v>
      </c>
      <c r="D35" s="26">
        <f>IF(Werte!$O$24="",NA(),Werte!$O$24)</f>
        <v>3.56</v>
      </c>
      <c r="E35" s="26" t="e">
        <f>IF(Werte!$P$24="",NA(),Werte!$P$24)</f>
        <v>#N/A</v>
      </c>
      <c r="F35" s="26" t="e">
        <f>IF(Werte!$Q$24="",NA(),Werte!$Q$24)</f>
        <v>#N/A</v>
      </c>
    </row>
    <row r="36" spans="1:6" x14ac:dyDescent="0.3">
      <c r="A36" s="25" t="s">
        <v>49</v>
      </c>
      <c r="B36" s="26">
        <f>IF(Werte!$R$24="",NA(),Werte!$R$24)</f>
        <v>2.76</v>
      </c>
      <c r="C36" s="26">
        <f>IF(Werte!$S$24="",NA(),Werte!$S$24)</f>
        <v>3.12</v>
      </c>
      <c r="D36" s="26">
        <f>IF(Werte!$T$24="",NA(),Werte!$T$24)</f>
        <v>3.42</v>
      </c>
      <c r="E36" s="26" t="e">
        <f>IF(Werte!$U$24="",NA(),Werte!$U$24)</f>
        <v>#N/A</v>
      </c>
      <c r="F36" s="26" t="e">
        <f>IF(Werte!$V$24="",NA(),Werte!$V$24)</f>
        <v>#N/A</v>
      </c>
    </row>
    <row r="58" spans="1:1" x14ac:dyDescent="0.3">
      <c r="A58" s="13" t="s">
        <v>40</v>
      </c>
    </row>
  </sheetData>
  <conditionalFormatting sqref="B33:F36">
    <cfRule type="expression" dxfId="0" priority="2">
      <formula>ISNA(B33)</formula>
    </cfRule>
  </conditionalFormatting>
  <pageMargins left="0.5" right="0.5" top="0.6" bottom="0.6" header="0.511811023622047" footer="0.511811023622047"/>
  <pageSetup paperSize="9" fitToHeight="0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27"/>
  <sheetViews>
    <sheetView showGridLines="0" zoomScaleNormal="10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8.6640625" defaultRowHeight="14.4" x14ac:dyDescent="0.3"/>
  <cols>
    <col min="1" max="1" width="5" customWidth="1"/>
    <col min="2" max="2" width="56" customWidth="1"/>
    <col min="3" max="22" width="9" customWidth="1"/>
  </cols>
  <sheetData>
    <row r="1" spans="1:23" ht="18.75" customHeight="1" x14ac:dyDescent="0.3"/>
    <row r="2" spans="1:23" ht="18.75" customHeight="1" x14ac:dyDescent="0.3"/>
    <row r="3" spans="1:23" ht="18.75" customHeight="1" x14ac:dyDescent="0.3"/>
    <row r="4" spans="1:23" ht="18.75" customHeight="1" x14ac:dyDescent="0.3"/>
    <row r="5" spans="1:23" ht="18.75" customHeight="1" x14ac:dyDescent="0.3"/>
    <row r="6" spans="1:23" ht="19.2" x14ac:dyDescent="0.35">
      <c r="A6" s="5" t="s">
        <v>0</v>
      </c>
    </row>
    <row r="7" spans="1:23" x14ac:dyDescent="0.3">
      <c r="A7" s="6" t="s">
        <v>59</v>
      </c>
    </row>
    <row r="8" spans="1:23" ht="3" customHeight="1" x14ac:dyDescent="0.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10" spans="1:23" ht="21.75" customHeight="1" x14ac:dyDescent="0.3">
      <c r="C10" s="4" t="s">
        <v>46</v>
      </c>
      <c r="D10" s="4"/>
      <c r="E10" s="4"/>
      <c r="F10" s="4"/>
      <c r="G10" s="4"/>
      <c r="H10" s="3" t="s">
        <v>47</v>
      </c>
      <c r="I10" s="3"/>
      <c r="J10" s="3"/>
      <c r="K10" s="3"/>
      <c r="L10" s="3"/>
      <c r="M10" s="2" t="s">
        <v>48</v>
      </c>
      <c r="N10" s="2"/>
      <c r="O10" s="2"/>
      <c r="P10" s="2"/>
      <c r="Q10" s="2"/>
      <c r="R10" s="1" t="s">
        <v>49</v>
      </c>
      <c r="S10" s="1"/>
      <c r="T10" s="1"/>
      <c r="U10" s="1"/>
      <c r="V10" s="1"/>
    </row>
    <row r="11" spans="1:23" ht="21.75" customHeight="1" x14ac:dyDescent="0.3">
      <c r="A11" s="27" t="s">
        <v>60</v>
      </c>
      <c r="B11" s="27" t="s">
        <v>52</v>
      </c>
      <c r="C11" s="28" t="s">
        <v>54</v>
      </c>
      <c r="D11" s="28" t="s">
        <v>55</v>
      </c>
      <c r="E11" s="28" t="s">
        <v>56</v>
      </c>
      <c r="F11" s="28" t="s">
        <v>57</v>
      </c>
      <c r="G11" s="28" t="s">
        <v>58</v>
      </c>
      <c r="H11" s="28" t="s">
        <v>54</v>
      </c>
      <c r="I11" s="28" t="s">
        <v>55</v>
      </c>
      <c r="J11" s="28" t="s">
        <v>56</v>
      </c>
      <c r="K11" s="28" t="s">
        <v>57</v>
      </c>
      <c r="L11" s="28" t="s">
        <v>58</v>
      </c>
      <c r="M11" s="28" t="s">
        <v>54</v>
      </c>
      <c r="N11" s="28" t="s">
        <v>55</v>
      </c>
      <c r="O11" s="28" t="s">
        <v>56</v>
      </c>
      <c r="P11" s="28" t="s">
        <v>57</v>
      </c>
      <c r="Q11" s="28" t="s">
        <v>58</v>
      </c>
      <c r="R11" s="28" t="s">
        <v>54</v>
      </c>
      <c r="S11" s="28" t="s">
        <v>55</v>
      </c>
      <c r="T11" s="28" t="s">
        <v>56</v>
      </c>
      <c r="U11" s="28" t="s">
        <v>57</v>
      </c>
      <c r="V11" s="28" t="s">
        <v>58</v>
      </c>
    </row>
    <row r="12" spans="1:23" ht="30" customHeight="1" x14ac:dyDescent="0.3">
      <c r="A12" s="29">
        <v>1</v>
      </c>
      <c r="B12" s="23" t="s">
        <v>61</v>
      </c>
      <c r="C12" s="30">
        <v>3.1</v>
      </c>
      <c r="D12" s="30">
        <v>3.4</v>
      </c>
      <c r="E12" s="30">
        <v>3.8</v>
      </c>
      <c r="F12" s="30"/>
      <c r="G12" s="30"/>
      <c r="H12" s="30">
        <v>3</v>
      </c>
      <c r="I12" s="30">
        <v>3.2</v>
      </c>
      <c r="J12" s="30">
        <v>3.5</v>
      </c>
      <c r="K12" s="30"/>
      <c r="L12" s="30"/>
      <c r="M12" s="30">
        <v>2.8</v>
      </c>
      <c r="N12" s="30">
        <v>3.1</v>
      </c>
      <c r="O12" s="30">
        <v>3.4</v>
      </c>
      <c r="P12" s="30"/>
      <c r="Q12" s="30"/>
      <c r="R12" s="30">
        <v>2.6</v>
      </c>
      <c r="S12" s="30">
        <v>3</v>
      </c>
      <c r="T12" s="30">
        <v>3.3</v>
      </c>
      <c r="U12" s="30"/>
      <c r="V12" s="30"/>
    </row>
    <row r="13" spans="1:23" ht="30" customHeight="1" x14ac:dyDescent="0.3">
      <c r="A13" s="29">
        <v>2</v>
      </c>
      <c r="B13" s="23" t="s">
        <v>62</v>
      </c>
      <c r="C13" s="30">
        <v>2.9</v>
      </c>
      <c r="D13" s="30">
        <v>3.6</v>
      </c>
      <c r="E13" s="30">
        <v>4.0999999999999996</v>
      </c>
      <c r="F13" s="30"/>
      <c r="G13" s="30"/>
      <c r="H13" s="30">
        <v>3.2</v>
      </c>
      <c r="I13" s="30">
        <v>3.7</v>
      </c>
      <c r="J13" s="30">
        <v>4</v>
      </c>
      <c r="K13" s="30"/>
      <c r="L13" s="30"/>
      <c r="M13" s="30">
        <v>3</v>
      </c>
      <c r="N13" s="30">
        <v>3.4</v>
      </c>
      <c r="O13" s="30">
        <v>3.9</v>
      </c>
      <c r="P13" s="30"/>
      <c r="Q13" s="30"/>
      <c r="R13" s="30">
        <v>2.7</v>
      </c>
      <c r="S13" s="30">
        <v>3.3</v>
      </c>
      <c r="T13" s="30">
        <v>3.8</v>
      </c>
      <c r="U13" s="30"/>
      <c r="V13" s="30"/>
    </row>
    <row r="14" spans="1:23" ht="30" customHeight="1" x14ac:dyDescent="0.3">
      <c r="A14" s="29">
        <v>3</v>
      </c>
      <c r="B14" s="23" t="s">
        <v>63</v>
      </c>
      <c r="C14" s="30">
        <v>2.6</v>
      </c>
      <c r="D14" s="30">
        <v>3.3</v>
      </c>
      <c r="E14" s="30">
        <v>3.9</v>
      </c>
      <c r="F14" s="30"/>
      <c r="G14" s="30"/>
      <c r="H14" s="30">
        <v>2.9</v>
      </c>
      <c r="I14" s="30">
        <v>3.4</v>
      </c>
      <c r="J14" s="30">
        <v>3.8</v>
      </c>
      <c r="K14" s="30"/>
      <c r="L14" s="30"/>
      <c r="M14" s="30">
        <v>2.5</v>
      </c>
      <c r="N14" s="30">
        <v>3</v>
      </c>
      <c r="O14" s="30">
        <v>3.6</v>
      </c>
      <c r="P14" s="30"/>
      <c r="Q14" s="30"/>
      <c r="R14" s="30">
        <v>2.4</v>
      </c>
      <c r="S14" s="30">
        <v>3.1</v>
      </c>
      <c r="T14" s="30">
        <v>3.5</v>
      </c>
      <c r="U14" s="30"/>
      <c r="V14" s="30"/>
    </row>
    <row r="15" spans="1:23" ht="30" customHeight="1" x14ac:dyDescent="0.3">
      <c r="A15" s="29">
        <v>4</v>
      </c>
      <c r="B15" s="23" t="s">
        <v>64</v>
      </c>
      <c r="C15" s="30">
        <v>3.2</v>
      </c>
      <c r="D15" s="30">
        <v>3.4</v>
      </c>
      <c r="E15" s="30">
        <v>3.5</v>
      </c>
      <c r="F15" s="30"/>
      <c r="G15" s="30"/>
      <c r="H15" s="30">
        <v>3.4</v>
      </c>
      <c r="I15" s="30">
        <v>3.5</v>
      </c>
      <c r="J15" s="30">
        <v>3.6</v>
      </c>
      <c r="K15" s="30"/>
      <c r="L15" s="30"/>
      <c r="M15" s="30">
        <v>3.1</v>
      </c>
      <c r="N15" s="30">
        <v>3.3</v>
      </c>
      <c r="O15" s="30">
        <v>3.4</v>
      </c>
      <c r="P15" s="30"/>
      <c r="Q15" s="30"/>
      <c r="R15" s="30">
        <v>3</v>
      </c>
      <c r="S15" s="30">
        <v>3.2</v>
      </c>
      <c r="T15" s="30">
        <v>3.3</v>
      </c>
      <c r="U15" s="30"/>
      <c r="V15" s="30"/>
    </row>
    <row r="16" spans="1:23" ht="30" customHeight="1" x14ac:dyDescent="0.3">
      <c r="A16" s="29">
        <v>5</v>
      </c>
      <c r="B16" s="23" t="s">
        <v>65</v>
      </c>
      <c r="C16" s="30">
        <v>3.3</v>
      </c>
      <c r="D16" s="30">
        <v>3.2</v>
      </c>
      <c r="E16" s="30">
        <v>3.4</v>
      </c>
      <c r="F16" s="30"/>
      <c r="G16" s="30"/>
      <c r="H16" s="30">
        <v>3.5</v>
      </c>
      <c r="I16" s="30">
        <v>3.4</v>
      </c>
      <c r="J16" s="30">
        <v>3.7</v>
      </c>
      <c r="K16" s="30"/>
      <c r="L16" s="30"/>
      <c r="M16" s="30">
        <v>3.2</v>
      </c>
      <c r="N16" s="30">
        <v>3.3</v>
      </c>
      <c r="O16" s="30">
        <v>3.5</v>
      </c>
      <c r="P16" s="30"/>
      <c r="Q16" s="30"/>
      <c r="R16" s="30">
        <v>3.1</v>
      </c>
      <c r="S16" s="30">
        <v>3</v>
      </c>
      <c r="T16" s="30">
        <v>3.2</v>
      </c>
      <c r="U16" s="30"/>
      <c r="V16" s="30"/>
    </row>
    <row r="17" spans="1:22" ht="30" customHeight="1" x14ac:dyDescent="0.3">
      <c r="A17" s="29">
        <v>6</v>
      </c>
      <c r="B17" s="31" t="s">
        <v>66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</row>
    <row r="18" spans="1:22" ht="30" customHeight="1" x14ac:dyDescent="0.3">
      <c r="A18" s="29">
        <v>7</v>
      </c>
      <c r="B18" s="31" t="s">
        <v>66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</row>
    <row r="19" spans="1:22" ht="30" customHeight="1" x14ac:dyDescent="0.3">
      <c r="A19" s="29">
        <v>8</v>
      </c>
      <c r="B19" s="31" t="s">
        <v>66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</row>
    <row r="20" spans="1:22" ht="30" customHeight="1" x14ac:dyDescent="0.3">
      <c r="A20" s="29">
        <v>9</v>
      </c>
      <c r="B20" s="31" t="s">
        <v>66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</row>
    <row r="21" spans="1:22" ht="30" customHeight="1" x14ac:dyDescent="0.3">
      <c r="A21" s="29">
        <v>10</v>
      </c>
      <c r="B21" s="31" t="s">
        <v>66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</row>
    <row r="23" spans="1:22" x14ac:dyDescent="0.3">
      <c r="A23" s="25"/>
      <c r="B23" s="32" t="s">
        <v>67</v>
      </c>
      <c r="C23" s="33">
        <v>24</v>
      </c>
      <c r="D23" s="33">
        <v>26</v>
      </c>
      <c r="E23" s="33">
        <v>25</v>
      </c>
      <c r="F23" s="33"/>
      <c r="G23" s="33"/>
      <c r="H23" s="33">
        <v>18</v>
      </c>
      <c r="I23" s="33">
        <v>19</v>
      </c>
      <c r="J23" s="33">
        <v>21</v>
      </c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</row>
    <row r="24" spans="1:22" x14ac:dyDescent="0.3">
      <c r="A24" s="25"/>
      <c r="B24" s="34" t="s">
        <v>68</v>
      </c>
      <c r="C24" s="16">
        <f>IFERROR(ROUND(AVERAGE($C$12:$C$21),2),"")</f>
        <v>3.02</v>
      </c>
      <c r="D24" s="16">
        <f>IFERROR(ROUND(AVERAGE($D$12:$D$21),2),"")</f>
        <v>3.38</v>
      </c>
      <c r="E24" s="16">
        <f>IFERROR(ROUND(AVERAGE($E$12:$E$21),2),"")</f>
        <v>3.74</v>
      </c>
      <c r="F24" s="16" t="str">
        <f>IFERROR(ROUND(AVERAGE($F$12:$F$21),2),"")</f>
        <v/>
      </c>
      <c r="G24" s="16" t="str">
        <f>IFERROR(ROUND(AVERAGE($G$12:$G$21),2),"")</f>
        <v/>
      </c>
      <c r="H24" s="16">
        <f>IFERROR(ROUND(AVERAGE($H$12:$H$21),2),"")</f>
        <v>3.2</v>
      </c>
      <c r="I24" s="16">
        <f>IFERROR(ROUND(AVERAGE($I$12:$I$21),2),"")</f>
        <v>3.44</v>
      </c>
      <c r="J24" s="16">
        <f>IFERROR(ROUND(AVERAGE($J$12:$J$21),2),"")</f>
        <v>3.72</v>
      </c>
      <c r="K24" s="16" t="str">
        <f>IFERROR(ROUND(AVERAGE($K$12:$K$21),2),"")</f>
        <v/>
      </c>
      <c r="L24" s="16" t="str">
        <f>IFERROR(ROUND(AVERAGE($L$12:$L$21),2),"")</f>
        <v/>
      </c>
      <c r="M24" s="16">
        <f>IFERROR(ROUND(AVERAGE($M$12:$M$21),2),"")</f>
        <v>2.92</v>
      </c>
      <c r="N24" s="16">
        <f>IFERROR(ROUND(AVERAGE($N$12:$N$21),2),"")</f>
        <v>3.22</v>
      </c>
      <c r="O24" s="16">
        <f>IFERROR(ROUND(AVERAGE($O$12:$O$21),2),"")</f>
        <v>3.56</v>
      </c>
      <c r="P24" s="16" t="str">
        <f>IFERROR(ROUND(AVERAGE($P$12:$P$21),2),"")</f>
        <v/>
      </c>
      <c r="Q24" s="16" t="str">
        <f>IFERROR(ROUND(AVERAGE($Q$12:$Q$21),2),"")</f>
        <v/>
      </c>
      <c r="R24" s="16">
        <f>IFERROR(ROUND(AVERAGE($R$12:$R$21),2),"")</f>
        <v>2.76</v>
      </c>
      <c r="S24" s="16">
        <f>IFERROR(ROUND(AVERAGE($S$12:$S$21),2),"")</f>
        <v>3.12</v>
      </c>
      <c r="T24" s="16">
        <f>IFERROR(ROUND(AVERAGE($T$12:$T$21),2),"")</f>
        <v>3.42</v>
      </c>
      <c r="U24" s="16" t="str">
        <f>IFERROR(ROUND(AVERAGE($U$12:$U$21),2),"")</f>
        <v/>
      </c>
      <c r="V24" s="16" t="str">
        <f>IFERROR(ROUND(AVERAGE($V$12:$V$21),2),"")</f>
        <v/>
      </c>
    </row>
    <row r="27" spans="1:22" x14ac:dyDescent="0.3">
      <c r="A27" s="13" t="s">
        <v>40</v>
      </c>
    </row>
  </sheetData>
  <mergeCells count="4">
    <mergeCell ref="C10:G10"/>
    <mergeCell ref="H10:L10"/>
    <mergeCell ref="M10:Q10"/>
    <mergeCell ref="R10:V10"/>
  </mergeCells>
  <pageMargins left="0.5" right="0.5" top="0.6" bottom="0.6" header="0.511811023622047" footer="0.511811023622047"/>
  <pageSetup paperSize="9" fitToHeight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29"/>
  <sheetViews>
    <sheetView showGridLines="0" zoomScaleNormal="100" workbookViewId="0"/>
  </sheetViews>
  <sheetFormatPr baseColWidth="10" defaultColWidth="8.6640625" defaultRowHeight="14.4" x14ac:dyDescent="0.3"/>
  <cols>
    <col min="1" max="1" width="7" customWidth="1"/>
    <col min="2" max="2" width="96" customWidth="1"/>
  </cols>
  <sheetData>
    <row r="1" spans="1:3" ht="18.75" customHeight="1" x14ac:dyDescent="0.3"/>
    <row r="2" spans="1:3" ht="18.75" customHeight="1" x14ac:dyDescent="0.3"/>
    <row r="3" spans="1:3" ht="18.75" customHeight="1" x14ac:dyDescent="0.3"/>
    <row r="4" spans="1:3" ht="18.75" customHeight="1" x14ac:dyDescent="0.3"/>
    <row r="5" spans="1:3" ht="18.75" customHeight="1" x14ac:dyDescent="0.3"/>
    <row r="6" spans="1:3" ht="19.2" x14ac:dyDescent="0.35">
      <c r="A6" s="5" t="s">
        <v>69</v>
      </c>
    </row>
    <row r="7" spans="1:3" x14ac:dyDescent="0.3">
      <c r="A7" s="6" t="s">
        <v>70</v>
      </c>
    </row>
    <row r="8" spans="1:3" ht="3" customHeight="1" x14ac:dyDescent="0.3">
      <c r="A8" s="7"/>
      <c r="B8" s="7"/>
      <c r="C8" s="7"/>
    </row>
    <row r="10" spans="1:3" x14ac:dyDescent="0.3">
      <c r="A10" s="10" t="s">
        <v>71</v>
      </c>
    </row>
    <row r="11" spans="1:3" x14ac:dyDescent="0.3">
      <c r="A11" s="21" t="s">
        <v>72</v>
      </c>
    </row>
    <row r="12" spans="1:3" x14ac:dyDescent="0.3">
      <c r="A12" s="21" t="s">
        <v>73</v>
      </c>
    </row>
    <row r="14" spans="1:3" ht="25.5" customHeight="1" x14ac:dyDescent="0.3">
      <c r="A14" s="35" t="s">
        <v>9</v>
      </c>
      <c r="B14" s="36" t="str">
        <f>IF(Werte!$B12="","",Werte!$B12)</f>
        <v>Wie zufrieden sind Sie insgesamt mit der Unterstützung im Bereich Sport und Bewegung?</v>
      </c>
    </row>
    <row r="15" spans="1:3" ht="25.5" customHeight="1" x14ac:dyDescent="0.3">
      <c r="A15" s="35" t="s">
        <v>11</v>
      </c>
      <c r="B15" s="36" t="str">
        <f>IF(Werte!$B13="","",Werte!$B13)</f>
        <v>Wie gut wissen Sie, an wen Sie sich bei Fragen zu Sport und Bewegung wenden können?</v>
      </c>
    </row>
    <row r="16" spans="1:3" ht="25.5" customHeight="1" x14ac:dyDescent="0.3">
      <c r="A16" s="35" t="s">
        <v>13</v>
      </c>
      <c r="B16" s="36" t="str">
        <f>IF(Werte!$B14="","",Werte!$B14)</f>
        <v>Wie beurteilen Sie die Information über Angebote, Fördermittel und Termine?</v>
      </c>
    </row>
    <row r="17" spans="1:2" ht="25.5" customHeight="1" x14ac:dyDescent="0.3">
      <c r="A17" s="35" t="s">
        <v>15</v>
      </c>
      <c r="B17" s="36" t="str">
        <f>IF(Werte!$B15="","",Werte!$B15)</f>
        <v>Wie beurteilen Sie die Zusammenarbeit mit der Sportkoordination?</v>
      </c>
    </row>
    <row r="18" spans="1:2" ht="25.5" customHeight="1" x14ac:dyDescent="0.3">
      <c r="A18" s="35" t="s">
        <v>17</v>
      </c>
      <c r="B18" s="36" t="str">
        <f>IF(Werte!$B16="","",Werte!$B16)</f>
        <v>Wie zuversichtlich sind Sie, dass sich die Situation in den nächsten drei Jahren verbessert?</v>
      </c>
    </row>
    <row r="19" spans="1:2" ht="25.5" customHeight="1" x14ac:dyDescent="0.3">
      <c r="A19" s="35" t="s">
        <v>19</v>
      </c>
      <c r="B19" s="36" t="str">
        <f>IF(Werte!$B17="","",Werte!$B17)</f>
        <v>[eigene Frage eintragen]</v>
      </c>
    </row>
    <row r="20" spans="1:2" ht="25.5" customHeight="1" x14ac:dyDescent="0.3">
      <c r="A20" s="35" t="s">
        <v>21</v>
      </c>
      <c r="B20" s="36" t="str">
        <f>IF(Werte!$B18="","",Werte!$B18)</f>
        <v>[eigene Frage eintragen]</v>
      </c>
    </row>
    <row r="21" spans="1:2" ht="25.5" customHeight="1" x14ac:dyDescent="0.3">
      <c r="A21" s="35" t="s">
        <v>74</v>
      </c>
      <c r="B21" s="36" t="str">
        <f>IF(Werte!$B19="","",Werte!$B19)</f>
        <v>[eigene Frage eintragen]</v>
      </c>
    </row>
    <row r="22" spans="1:2" ht="25.5" customHeight="1" x14ac:dyDescent="0.3">
      <c r="A22" s="35" t="s">
        <v>75</v>
      </c>
      <c r="B22" s="36" t="str">
        <f>IF(Werte!$B20="","",Werte!$B20)</f>
        <v>[eigene Frage eintragen]</v>
      </c>
    </row>
    <row r="23" spans="1:2" ht="25.5" customHeight="1" x14ac:dyDescent="0.3">
      <c r="A23" s="35" t="s">
        <v>76</v>
      </c>
      <c r="B23" s="36" t="str">
        <f>IF(Werte!$B21="","",Werte!$B21)</f>
        <v>[eigene Frage eintragen]</v>
      </c>
    </row>
    <row r="25" spans="1:2" x14ac:dyDescent="0.3">
      <c r="A25" s="35" t="s">
        <v>77</v>
      </c>
      <c r="B25" s="37" t="s">
        <v>78</v>
      </c>
    </row>
    <row r="26" spans="1:2" x14ac:dyDescent="0.3">
      <c r="A26" s="35" t="s">
        <v>79</v>
      </c>
      <c r="B26" s="37" t="s">
        <v>80</v>
      </c>
    </row>
    <row r="29" spans="1:2" x14ac:dyDescent="0.3">
      <c r="A29" s="13" t="s">
        <v>40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Anleitung</vt:lpstr>
      <vt:lpstr>Auswertung</vt:lpstr>
      <vt:lpstr>Werte</vt:lpstr>
      <vt:lpstr>Fragebogen</vt:lpstr>
      <vt:lpstr>Anleitung!Druckbereich</vt:lpstr>
      <vt:lpstr>Auswertung!Druckbereich</vt:lpstr>
      <vt:lpstr>Fragebogen!Druckbereich</vt:lpstr>
      <vt:lpstr>Werte!Druckbereich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Sven Brun</cp:lastModifiedBy>
  <cp:revision>1</cp:revision>
  <dcterms:created xsi:type="dcterms:W3CDTF">2026-09-18T08:30:57Z</dcterms:created>
  <dcterms:modified xsi:type="dcterms:W3CDTF">2026-09-18T08:38:27Z</dcterms:modified>
  <dc:language>en-US</dc:language>
</cp:coreProperties>
</file>