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4_Phase4_Strategieableitung/"/>
    </mc:Choice>
  </mc:AlternateContent>
  <xr:revisionPtr revIDLastSave="0" documentId="8_{7DB76DCF-358A-4178-876B-A3302F0E727C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Anleitung" sheetId="1" r:id="rId1"/>
    <sheet name="Übersicht" sheetId="2" r:id="rId2"/>
    <sheet name="Zielsystem" sheetId="3" r:id="rId3"/>
    <sheet name="Zielbild" sheetId="4" r:id="rId4"/>
    <sheet name="Listen" sheetId="5" r:id="rId5"/>
  </sheets>
  <definedNames>
    <definedName name="_xlnm._FilterDatabase" localSheetId="2" hidden="1">Zielsystem!$A$13:$L$43</definedName>
    <definedName name="_xlnm.Print_Area" localSheetId="0">Anleitung!$A$1:$B$35</definedName>
    <definedName name="_xlnm.Print_Area" localSheetId="4">Listen!$A$1:$B$17</definedName>
    <definedName name="_xlnm.Print_Area" localSheetId="1">Übersicht!$A$1:$F$18</definedName>
    <definedName name="_xlnm.Print_Area" localSheetId="3">Zielbild!$A$1:$D$23</definedName>
    <definedName name="_xlnm.Print_Area" localSheetId="2">Zielsystem!$A$1:$L$46</definedName>
    <definedName name="_xlnm.Print_Titles" localSheetId="2">Zielsystem!$13:$13</definedName>
    <definedName name="L_Handlungsfeld">OFFSET(Listen!$A$11,0,0,MAX(1,COUNTA(Listen!$A$11:$A$50)),1)</definedName>
    <definedName name="L_Machbarkeit">OFFSET(Listen!$B$11,0,0,MAX(1,COUNTA(Listen!$B$11:$B$50)),1)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4" l="1"/>
  <c r="D13" i="4"/>
  <c r="D19" i="4" s="1"/>
  <c r="C13" i="4"/>
  <c r="C19" i="4" s="1"/>
  <c r="B13" i="4"/>
  <c r="B14" i="4" s="1"/>
  <c r="A13" i="4"/>
  <c r="A14" i="4" s="1"/>
  <c r="A10" i="4"/>
  <c r="L43" i="3"/>
  <c r="J43" i="3"/>
  <c r="L42" i="3"/>
  <c r="J42" i="3"/>
  <c r="L41" i="3"/>
  <c r="J41" i="3"/>
  <c r="L40" i="3"/>
  <c r="J40" i="3"/>
  <c r="L39" i="3"/>
  <c r="J39" i="3"/>
  <c r="L38" i="3"/>
  <c r="J38" i="3"/>
  <c r="L37" i="3"/>
  <c r="J37" i="3"/>
  <c r="L36" i="3"/>
  <c r="J36" i="3"/>
  <c r="L35" i="3"/>
  <c r="J35" i="3"/>
  <c r="L34" i="3"/>
  <c r="J34" i="3"/>
  <c r="L33" i="3"/>
  <c r="J33" i="3"/>
  <c r="L32" i="3"/>
  <c r="J32" i="3"/>
  <c r="L31" i="3"/>
  <c r="J31" i="3"/>
  <c r="L30" i="3"/>
  <c r="J30" i="3"/>
  <c r="L29" i="3"/>
  <c r="J29" i="3"/>
  <c r="L28" i="3"/>
  <c r="J28" i="3"/>
  <c r="L27" i="3"/>
  <c r="J27" i="3"/>
  <c r="L26" i="3"/>
  <c r="J26" i="3"/>
  <c r="L25" i="3"/>
  <c r="J25" i="3"/>
  <c r="L24" i="3"/>
  <c r="J24" i="3"/>
  <c r="L23" i="3"/>
  <c r="J23" i="3"/>
  <c r="L22" i="3"/>
  <c r="J22" i="3"/>
  <c r="L21" i="3"/>
  <c r="J21" i="3"/>
  <c r="L20" i="3"/>
  <c r="J20" i="3"/>
  <c r="L19" i="3"/>
  <c r="J19" i="3"/>
  <c r="L18" i="3"/>
  <c r="J18" i="3"/>
  <c r="L17" i="3"/>
  <c r="J17" i="3"/>
  <c r="L16" i="3"/>
  <c r="J16" i="3"/>
  <c r="L15" i="3"/>
  <c r="B19" i="4" s="1"/>
  <c r="J15" i="3"/>
  <c r="B12" i="2" s="1"/>
  <c r="B14" i="2" s="1"/>
  <c r="L14" i="3"/>
  <c r="C16" i="4" s="1"/>
  <c r="J14" i="3"/>
  <c r="B13" i="2" s="1"/>
  <c r="E14" i="2"/>
  <c r="E13" i="2"/>
  <c r="E12" i="2"/>
  <c r="E11" i="2"/>
  <c r="B11" i="2"/>
  <c r="D17" i="4" l="1"/>
  <c r="C14" i="4"/>
  <c r="B15" i="4"/>
  <c r="C15" i="4"/>
  <c r="D15" i="4"/>
  <c r="A16" i="4"/>
  <c r="B16" i="4"/>
  <c r="D16" i="4"/>
  <c r="A17" i="4"/>
  <c r="B17" i="4"/>
  <c r="A15" i="4"/>
  <c r="C17" i="4"/>
  <c r="A18" i="4"/>
  <c r="C18" i="4"/>
  <c r="D18" i="4"/>
  <c r="A19" i="4"/>
  <c r="B18" i="4"/>
</calcChain>
</file>

<file path=xl/sharedStrings.xml><?xml version="1.0" encoding="utf-8"?>
<sst xmlns="http://schemas.openxmlformats.org/spreadsheetml/2006/main" count="103" uniqueCount="82">
  <si>
    <t>Zielsystem mit SMART-Prüfung</t>
  </si>
  <si>
    <t>Toolbox Sportkoordination · Phase 4 Strategie ableiten</t>
  </si>
  <si>
    <t>Wofür dieses Tool</t>
  </si>
  <si>
    <t>Das Zielsystem verbindet den Leitgedanken mit überprüfbaren Zielen. Für jedes Ziel wird festgehalten, woran</t>
  </si>
  <si>
    <t>sich die Zielerreichung messen lässt, wo man heute steht und wo man bis wann stehen will.</t>
  </si>
  <si>
    <t>Die Spalte «SMART-Prüfung» zeigt automatisch, was einem Ziel noch fehlt, damit es überprüfbar wird.</t>
  </si>
  <si>
    <t>So gehen Sie vor</t>
  </si>
  <si>
    <t>1.</t>
  </si>
  <si>
    <t>Leitgedanken oben eintragen – ein Satz, der die Richtung beschreibt.</t>
  </si>
  <si>
    <t>2.</t>
  </si>
  <si>
    <t>Pro Zeile ein Ziel formulieren und einem Handlungsfeld zuordnen.</t>
  </si>
  <si>
    <t>3.</t>
  </si>
  <si>
    <t>Indikator, Ausgangswert, Zielwert und Termin ergänzen. Ohne Ausgangswert lässt sich später kein Fortschritt zeigen.</t>
  </si>
  <si>
    <t>4.</t>
  </si>
  <si>
    <t>In der Spalte «Realistisch?» bestätigen, dass das Ziel mit den vorhandenen Mitteln erreichbar ist.</t>
  </si>
  <si>
    <t>5.</t>
  </si>
  <si>
    <t>Die SMART-Prüfung liest sich als Aufgabenliste: Was noch offen ist, steht dort im Klartext.</t>
  </si>
  <si>
    <t>6.</t>
  </si>
  <si>
    <t>Die Ziele anschliessend in den Massnahmenplan überführen.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</si>
  <si>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</si>
  <si>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</si>
  <si>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</si>
  <si>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</si>
  <si>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</si>
  <si>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Indikator</t>
  </si>
  <si>
    <t>Woran erkennt man die Zielerreichung? Zum Beispiel Anzahl Angebote, Teilnahmequote, Zugriffe.</t>
  </si>
  <si>
    <t>Ausgangswert</t>
  </si>
  <si>
    <t>Der Stand heute. Ohne ihn ist eine spätere Entwicklung nicht darstellbar.</t>
  </si>
  <si>
    <t>Hinweis</t>
  </si>
  <si>
    <t>Fünf bis acht Ziele reichen. Ein Zielsystem mit zwanzig Zielen wird nicht gesteuert, sondern verwaltet.</t>
  </si>
  <si>
    <t>Nicht jedes Ziel lässt sich sinnvoll in Zahlen fassen – wo eine Zahl erzwungen wirkt, ist eine</t>
  </si>
  <si>
    <t>beschreibende Formulierung mit klarem Termin besser. Anwendung in eigener Verantwortung.</t>
  </si>
  <si>
    <t>© 2026 Sven Brun · studio13nord.ch · Version 1.0 / September 2026</t>
  </si>
  <si>
    <t>Übersicht</t>
  </si>
  <si>
    <t>Berechnet sich automatisch aus dem Blatt «Zielsystem».</t>
  </si>
  <si>
    <t>Kennzahl</t>
  </si>
  <si>
    <t>Wert</t>
  </si>
  <si>
    <t>Handlungsfeld</t>
  </si>
  <si>
    <t>Anzahl</t>
  </si>
  <si>
    <t>Ziele total</t>
  </si>
  <si>
    <t>Vernetzung</t>
  </si>
  <si>
    <t>davon vollständig</t>
  </si>
  <si>
    <t>Kommunikation</t>
  </si>
  <si>
    <t>davon unvollständig</t>
  </si>
  <si>
    <t>Beratung</t>
  </si>
  <si>
    <t>Anteil vollständig</t>
  </si>
  <si>
    <t>Projekte</t>
  </si>
  <si>
    <t>Zielsystem</t>
  </si>
  <si>
    <t>Vom Leitgedanken zum überprüfbaren Ziel. Hellgrüne Felder sind Eingabefelder.</t>
  </si>
  <si>
    <t>Leitgedanke</t>
  </si>
  <si>
    <t>Bewegung soll in Musterdorf in jedem Alter selbstverständlich und wohnortnah möglich sein.</t>
  </si>
  <si>
    <t>Nr</t>
  </si>
  <si>
    <t>Ziel</t>
  </si>
  <si>
    <t>Zielwert</t>
  </si>
  <si>
    <t>Termin</t>
  </si>
  <si>
    <t>Verantwortlich</t>
  </si>
  <si>
    <t>Realistisch?</t>
  </si>
  <si>
    <t>SMART-Prüfung</t>
  </si>
  <si>
    <t>Notizen</t>
  </si>
  <si>
    <t>Schlüssel</t>
  </si>
  <si>
    <t>Bis Ende 2028 besteht ein durchgehendes Bewegungsangebot für Kinder von 4 bis 12 Jahren</t>
  </si>
  <si>
    <t>Anzahl Angebote pro Altersgruppe</t>
  </si>
  <si>
    <t>3</t>
  </si>
  <si>
    <t>8</t>
  </si>
  <si>
    <t>31.12.2028</t>
  </si>
  <si>
    <t>Sportkoordination</t>
  </si>
  <si>
    <t>Ja</t>
  </si>
  <si>
    <t>Alle Vereine treffen sich zweimal jährlich zum Austausch</t>
  </si>
  <si>
    <t>Teilnahmequote der Vereine am ERFA</t>
  </si>
  <si>
    <t>0%</t>
  </si>
  <si>
    <t>70%</t>
  </si>
  <si>
    <t>31.12.2027</t>
  </si>
  <si>
    <t>Die Bevölkerung findet alle Sportangebote an einem Ort</t>
  </si>
  <si>
    <t>Zugriffe auf die Angebotsübersicht pro Monat</t>
  </si>
  <si>
    <t>Indikator noch schärfen</t>
  </si>
  <si>
    <t>Zielbild</t>
  </si>
  <si>
    <t>Leitgedanke, Handlungsfelder und Ziele auf einen Blick. Alles stammt aus dem Blatt «Zielsystem».</t>
  </si>
  <si>
    <t>Angezeigt werden bis zu sechs Ziele pro Handlungsfeld. Ziele ohne Handlungsfeld erscheinen hier nicht.</t>
  </si>
  <si>
    <t>Listen</t>
  </si>
  <si>
    <t>Diese Werte erscheinen als Dropdown. Ergänzen oder ändern Sie sie hier.</t>
  </si>
  <si>
    <t>Nein</t>
  </si>
  <si>
    <t>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</si>
</sst>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FFFFFF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b/>
      <sz val="10"/>
      <color rgb="FF0D1B2A"/>
      <name val="Arial"/>
      <charset val="1"/>
    </font>
    <font>
      <sz val="10"/>
      <color rgb="FF5A6672"/>
      <name val="Arial"/>
      <charset val="1"/>
    </font>
    <font>
      <b/>
      <sz val="12"/>
      <color rgb="FFFFFFFF"/>
      <name val="Arial"/>
      <charset val="1"/>
    </font>
    <font>
      <i/>
      <sz val="9"/>
      <color rgb="FF5A6672"/>
      <name val="Arial"/>
      <charset val="1"/>
    </font>
    <font>
      <b/>
      <sz val="10.5"/>
      <color rgb="FFFFFFFF"/>
      <name val="Arial"/>
      <charset val="1"/>
    </font>
    <font>
      <sz val="9.5"/>
      <color rgb="FF1B2733"/>
      <name val="Arial"/>
      <charset val="1"/>
    </font>
    <font>
      <sz val="1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3FE0B8"/>
        <bgColor rgb="FF22CFA0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  <fill>
      <patternFill patternType="solid">
        <fgColor rgb="FF22CFA0"/>
        <bgColor rgb="FF3FE0B8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2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5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9" fillId="0" borderId="1" xfId="0" applyFont="1" applyBorder="1"/>
    <xf numFmtId="9" fontId="8" fillId="4" borderId="1" xfId="0" applyNumberFormat="1" applyFont="1" applyFill="1" applyBorder="1"/>
    <xf numFmtId="0" fontId="10" fillId="0" borderId="0" xfId="0" applyFont="1"/>
    <xf numFmtId="0" fontId="7" fillId="5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vertical="top" wrapText="1"/>
    </xf>
    <xf numFmtId="0" fontId="13" fillId="0" borderId="0" xfId="0" applyFont="1"/>
    <xf numFmtId="0" fontId="14" fillId="6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top" wrapText="1"/>
    </xf>
    <xf numFmtId="0" fontId="16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3FE0B8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2CFA0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5"/>
  <sheetViews>
    <sheetView showGridLines="0" tabSelected="1" zoomScaleNormal="100" workbookViewId="0"/>
  </sheetViews>
  <sheetFormatPr baseColWidth="10" defaultColWidth="8.6640625" defaultRowHeight="14.25" x14ac:dyDescent="0.45"/>
  <cols>
    <col min="1" max="1" width="13" customWidth="1"/>
    <col min="2" max="2" width="108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3" t="s">
        <v>0</v>
      </c>
    </row>
    <row r="7" spans="1:2" x14ac:dyDescent="0.45">
      <c r="A7" s="4" t="s">
        <v>1</v>
      </c>
    </row>
    <row r="8" spans="1:2" ht="3" customHeight="1" x14ac:dyDescent="0.45">
      <c r="A8" s="5"/>
      <c r="B8" s="5"/>
    </row>
    <row r="10" spans="1:2" x14ac:dyDescent="0.45">
      <c r="A10" s="6" t="s">
        <v>2</v>
      </c>
    </row>
    <row r="11" spans="1:2" x14ac:dyDescent="0.45">
      <c r="A11" s="7" t="s">
        <v>3</v>
      </c>
    </row>
    <row r="12" spans="1:2" x14ac:dyDescent="0.45">
      <c r="A12" s="7" t="s">
        <v>4</v>
      </c>
    </row>
    <row r="13" spans="1:2" x14ac:dyDescent="0.45">
      <c r="A13" s="7" t="s">
        <v>5</v>
      </c>
    </row>
    <row r="15" spans="1:2" x14ac:dyDescent="0.45">
      <c r="A15" s="6" t="s">
        <v>6</v>
      </c>
    </row>
    <row r="16" spans="1:2" x14ac:dyDescent="0.45">
      <c r="A16" s="8" t="s">
        <v>7</v>
      </c>
      <c r="B16" s="7" t="s">
        <v>8</v>
      </c>
    </row>
    <row r="17" spans="1:2" x14ac:dyDescent="0.45">
      <c r="A17" s="8" t="s">
        <v>9</v>
      </c>
      <c r="B17" s="7" t="s">
        <v>10</v>
      </c>
    </row>
    <row r="18" spans="1:2" x14ac:dyDescent="0.45">
      <c r="A18" s="8" t="s">
        <v>11</v>
      </c>
      <c r="B18" s="7" t="s">
        <v>12</v>
      </c>
    </row>
    <row r="19" spans="1:2" x14ac:dyDescent="0.45">
      <c r="A19" s="8" t="s">
        <v>13</v>
      </c>
      <c r="B19" s="7" t="s">
        <v>14</v>
      </c>
    </row>
    <row r="20" spans="1:2" x14ac:dyDescent="0.45">
      <c r="A20" s="8" t="s">
        <v>15</v>
      </c>
      <c r="B20" s="7" t="s">
        <v>16</v>
      </c>
    </row>
    <row r="21" spans="1:2" x14ac:dyDescent="0.45">
      <c r="A21" s="8" t="s">
        <v>17</v>
      </c>
      <c r="B21" s="7" t="s">
        <v>18</v>
      </c>
    </row>
    <row r="23" spans="1:2" x14ac:dyDescent="0.45">
      <c r="A23" s="6" t="s">
        <v>19</v>
      </c>
    </row>
    <row r="24" spans="1:2" x14ac:dyDescent="0.45">
      <c r="A24" s="9" t="s">
        <v>20</v>
      </c>
      <c r="B24" s="7" t="s">
        <v>21</v>
      </c>
    </row>
    <row r="25" spans="1:2" x14ac:dyDescent="0.45">
      <c r="A25" s="10" t="s">
        <v>22</v>
      </c>
      <c r="B25" s="7" t="s">
        <v>23</v>
      </c>
    </row>
    <row r="26" spans="1:2" x14ac:dyDescent="0.45">
      <c r="A26" s="8" t="s">
        <v>24</v>
      </c>
      <c r="B26" s="7" t="s">
        <v>25</v>
      </c>
    </row>
    <row r="27" spans="1:2" x14ac:dyDescent="0.45">
      <c r="A27" s="8" t="s">
        <v>26</v>
      </c>
      <c r="B27" s="7" t="s">
        <v>27</v>
      </c>
    </row>
    <row r="29" spans="1:2" x14ac:dyDescent="0.45">
      <c r="A29" s="6" t="s">
        <v>28</v>
      </c>
    </row>
    <row r="30" spans="1:2" x14ac:dyDescent="0.45">
      <c r="A30" s="7" t="s">
        <v>29</v>
      </c>
    </row>
    <row r="31" spans="1:2" x14ac:dyDescent="0.45">
      <c r="A31" s="7" t="s">
        <v>30</v>
      </c>
    </row>
    <row r="32" spans="1:2" x14ac:dyDescent="0.45">
      <c r="A32" s="7" t="s">
        <v>31</v>
      </c>
    </row>
    <row r="35" spans="1:1" x14ac:dyDescent="0.45">
      <c r="A35" s="11" t="s">
        <v>32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8"/>
  <sheetViews>
    <sheetView showGridLines="0" zoomScaleNormal="100" workbookViewId="0"/>
  </sheetViews>
  <sheetFormatPr baseColWidth="10" defaultColWidth="8.6640625" defaultRowHeight="14.25" x14ac:dyDescent="0.45"/>
  <cols>
    <col min="1" max="1" width="24" customWidth="1"/>
    <col min="2" max="2" width="12" customWidth="1"/>
    <col min="3" max="3" width="4" customWidth="1"/>
    <col min="4" max="4" width="22" customWidth="1"/>
    <col min="5" max="5" width="10" customWidth="1"/>
  </cols>
  <sheetData>
    <row r="1" spans="1:6" ht="18.75" customHeight="1" x14ac:dyDescent="0.45"/>
    <row r="2" spans="1:6" ht="18.75" customHeight="1" x14ac:dyDescent="0.45"/>
    <row r="3" spans="1:6" ht="18.75" customHeight="1" x14ac:dyDescent="0.45"/>
    <row r="4" spans="1:6" ht="18.75" customHeight="1" x14ac:dyDescent="0.45"/>
    <row r="5" spans="1:6" ht="18.75" customHeight="1" x14ac:dyDescent="0.45"/>
    <row r="6" spans="1:6" ht="18.75" x14ac:dyDescent="0.5">
      <c r="A6" s="3" t="s">
        <v>33</v>
      </c>
    </row>
    <row r="7" spans="1:6" x14ac:dyDescent="0.45">
      <c r="A7" s="4" t="s">
        <v>34</v>
      </c>
    </row>
    <row r="8" spans="1:6" ht="3" customHeight="1" x14ac:dyDescent="0.45">
      <c r="A8" s="5"/>
      <c r="B8" s="5"/>
      <c r="C8" s="5"/>
      <c r="D8" s="5"/>
      <c r="E8" s="5"/>
      <c r="F8" s="5"/>
    </row>
    <row r="10" spans="1:6" x14ac:dyDescent="0.45">
      <c r="A10" s="12" t="s">
        <v>35</v>
      </c>
      <c r="B10" s="12" t="s">
        <v>36</v>
      </c>
      <c r="D10" s="12" t="s">
        <v>37</v>
      </c>
      <c r="E10" s="12" t="s">
        <v>38</v>
      </c>
    </row>
    <row r="11" spans="1:6" x14ac:dyDescent="0.45">
      <c r="A11" s="13" t="s">
        <v>39</v>
      </c>
      <c r="B11" s="14">
        <f>COUNTA(Zielsystem!$C$14:$C$43)</f>
        <v>3</v>
      </c>
      <c r="D11" s="15" t="s">
        <v>40</v>
      </c>
      <c r="E11" s="14">
        <f>COUNTIF(Zielsystem!$B$14:$B$43,"Vernetzung")</f>
        <v>1</v>
      </c>
    </row>
    <row r="12" spans="1:6" x14ac:dyDescent="0.45">
      <c r="A12" s="15" t="s">
        <v>41</v>
      </c>
      <c r="B12" s="14">
        <f>COUNTIF(Zielsystem!$J$14:$J$43,"vollständig")</f>
        <v>2</v>
      </c>
      <c r="D12" s="15" t="s">
        <v>42</v>
      </c>
      <c r="E12" s="14">
        <f>COUNTIF(Zielsystem!$B$14:$B$43,"Kommunikation")</f>
        <v>1</v>
      </c>
    </row>
    <row r="13" spans="1:6" x14ac:dyDescent="0.45">
      <c r="A13" s="15" t="s">
        <v>43</v>
      </c>
      <c r="B13" s="14">
        <f>COUNTIF(Zielsystem!$J$14:$J$43,"unvollständig*")</f>
        <v>1</v>
      </c>
      <c r="D13" s="15" t="s">
        <v>44</v>
      </c>
      <c r="E13" s="14">
        <f>COUNTIF(Zielsystem!$B$14:$B$43,"Beratung")</f>
        <v>0</v>
      </c>
    </row>
    <row r="14" spans="1:6" x14ac:dyDescent="0.45">
      <c r="A14" s="15" t="s">
        <v>45</v>
      </c>
      <c r="B14" s="16">
        <f>IFERROR(B12/B11,0)</f>
        <v>0.66666666666666663</v>
      </c>
      <c r="D14" s="15" t="s">
        <v>46</v>
      </c>
      <c r="E14" s="14">
        <f>COUNTIF(Zielsystem!$B$14:$B$43,"Projekte")</f>
        <v>1</v>
      </c>
    </row>
    <row r="18" spans="1:1" x14ac:dyDescent="0.45">
      <c r="A18" s="11" t="s">
        <v>32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6"/>
  <sheetViews>
    <sheetView showGridLines="0" zoomScaleNormal="100" workbookViewId="0">
      <pane ySplit="13" topLeftCell="A14" activePane="bottomLeft" state="frozen"/>
      <selection pane="bottomLeft"/>
    </sheetView>
  </sheetViews>
  <sheetFormatPr baseColWidth="10" defaultColWidth="8.6640625" defaultRowHeight="14.25" x14ac:dyDescent="0.45"/>
  <cols>
    <col min="1" max="1" width="5" customWidth="1"/>
    <col min="2" max="2" width="17" customWidth="1"/>
    <col min="3" max="3" width="40" customWidth="1"/>
    <col min="4" max="4" width="32" customWidth="1"/>
    <col min="5" max="6" width="14" customWidth="1"/>
    <col min="7" max="7" width="12" customWidth="1"/>
    <col min="8" max="8" width="20" customWidth="1"/>
    <col min="9" max="9" width="13" customWidth="1"/>
    <col min="10" max="10" width="40" customWidth="1"/>
    <col min="11" max="11" width="26" customWidth="1"/>
    <col min="12" max="12" width="14" customWidth="1"/>
  </cols>
  <sheetData>
    <row r="1" spans="1:12" ht="18.75" customHeight="1" x14ac:dyDescent="0.45"/>
    <row r="2" spans="1:12" ht="18.75" customHeight="1" x14ac:dyDescent="0.45"/>
    <row r="3" spans="1:12" ht="18.75" customHeight="1" x14ac:dyDescent="0.45"/>
    <row r="4" spans="1:12" ht="18.75" customHeight="1" x14ac:dyDescent="0.45"/>
    <row r="5" spans="1:12" ht="18.75" customHeight="1" x14ac:dyDescent="0.45"/>
    <row r="6" spans="1:12" ht="18.75" x14ac:dyDescent="0.5">
      <c r="A6" s="3" t="s">
        <v>47</v>
      </c>
    </row>
    <row r="7" spans="1:12" x14ac:dyDescent="0.45">
      <c r="A7" s="4" t="s">
        <v>48</v>
      </c>
    </row>
    <row r="8" spans="1:12" ht="3" customHeight="1" x14ac:dyDescent="0.4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x14ac:dyDescent="0.45">
      <c r="A10" s="17" t="s">
        <v>49</v>
      </c>
    </row>
    <row r="11" spans="1:12" ht="30" customHeight="1" x14ac:dyDescent="0.45">
      <c r="A11" s="2" t="s">
        <v>50</v>
      </c>
      <c r="B11" s="2"/>
      <c r="C11" s="2"/>
      <c r="D11" s="2"/>
      <c r="E11" s="2"/>
      <c r="F11" s="2"/>
      <c r="G11" s="2"/>
      <c r="H11" s="2"/>
    </row>
    <row r="13" spans="1:12" ht="30" customHeight="1" x14ac:dyDescent="0.45">
      <c r="A13" s="18" t="s">
        <v>51</v>
      </c>
      <c r="B13" s="18" t="s">
        <v>37</v>
      </c>
      <c r="C13" s="18" t="s">
        <v>52</v>
      </c>
      <c r="D13" s="18" t="s">
        <v>24</v>
      </c>
      <c r="E13" s="18" t="s">
        <v>26</v>
      </c>
      <c r="F13" s="18" t="s">
        <v>53</v>
      </c>
      <c r="G13" s="18" t="s">
        <v>54</v>
      </c>
      <c r="H13" s="18" t="s">
        <v>55</v>
      </c>
      <c r="I13" s="18" t="s">
        <v>56</v>
      </c>
      <c r="J13" s="18" t="s">
        <v>57</v>
      </c>
      <c r="K13" s="18" t="s">
        <v>58</v>
      </c>
      <c r="L13" s="18" t="s">
        <v>59</v>
      </c>
    </row>
    <row r="14" spans="1:12" ht="31.5" customHeight="1" x14ac:dyDescent="0.45">
      <c r="A14" s="19">
        <v>1</v>
      </c>
      <c r="B14" s="20" t="s">
        <v>46</v>
      </c>
      <c r="C14" s="21" t="s">
        <v>60</v>
      </c>
      <c r="D14" s="21" t="s">
        <v>61</v>
      </c>
      <c r="E14" s="22" t="s">
        <v>62</v>
      </c>
      <c r="F14" s="22" t="s">
        <v>63</v>
      </c>
      <c r="G14" s="22" t="s">
        <v>64</v>
      </c>
      <c r="H14" s="20" t="s">
        <v>65</v>
      </c>
      <c r="I14" s="22" t="s">
        <v>66</v>
      </c>
      <c r="J14" s="23" t="str">
        <f t="shared" ref="J14:J43" si="0">IF($C14="","",IF((IF($D14="","Indikator, ","")&amp;IF($F14="","Zielwert, ","")&amp;IF($G14="","Termin, ","")&amp;IF($H14="","Verantwortlich, ","")&amp;IF($I14&lt;&gt;"Ja","Machbarkeit bestätigen, ",""))="","vollständig","unvollständig – offen: "&amp;LEFT(IF($D14="","Indikator, ","")&amp;IF($F14="","Zielwert, ","")&amp;IF($G14="","Termin, ","")&amp;IF($H14="","Verantwortlich, ","")&amp;IF($I14&lt;&gt;"Ja","Machbarkeit bestätigen, ",""),LEN(IF($D14="","Indikator, ","")&amp;IF($F14="","Zielwert, ","")&amp;IF($G14="","Termin, ","")&amp;IF($H14="","Verantwortlich, ","")&amp;IF($I14&lt;&gt;"Ja","Machbarkeit bestätigen, ",""))-2)))</f>
        <v>vollständig</v>
      </c>
      <c r="K14" s="21"/>
      <c r="L14" s="19" t="str">
        <f>IF($C14="","",$B14&amp;"|"&amp;COUNTIFS($B$14:$B14,$B14,$C$14:$C14,"&lt;&gt;"))</f>
        <v>Projekte|1</v>
      </c>
    </row>
    <row r="15" spans="1:12" ht="31.5" customHeight="1" x14ac:dyDescent="0.45">
      <c r="A15" s="19">
        <v>2</v>
      </c>
      <c r="B15" s="20" t="s">
        <v>40</v>
      </c>
      <c r="C15" s="21" t="s">
        <v>67</v>
      </c>
      <c r="D15" s="21" t="s">
        <v>68</v>
      </c>
      <c r="E15" s="22" t="s">
        <v>69</v>
      </c>
      <c r="F15" s="22" t="s">
        <v>70</v>
      </c>
      <c r="G15" s="22" t="s">
        <v>71</v>
      </c>
      <c r="H15" s="20" t="s">
        <v>65</v>
      </c>
      <c r="I15" s="22" t="s">
        <v>66</v>
      </c>
      <c r="J15" s="23" t="str">
        <f t="shared" si="0"/>
        <v>vollständig</v>
      </c>
      <c r="K15" s="21"/>
      <c r="L15" s="19" t="str">
        <f>IF($C15="","",$B15&amp;"|"&amp;COUNTIFS($B$14:$B15,$B15,$C$14:$C15,"&lt;&gt;"))</f>
        <v>Vernetzung|1</v>
      </c>
    </row>
    <row r="16" spans="1:12" ht="31.5" customHeight="1" x14ac:dyDescent="0.45">
      <c r="A16" s="19">
        <v>3</v>
      </c>
      <c r="B16" s="20" t="s">
        <v>42</v>
      </c>
      <c r="C16" s="21" t="s">
        <v>72</v>
      </c>
      <c r="D16" s="21" t="s">
        <v>73</v>
      </c>
      <c r="E16" s="22"/>
      <c r="F16" s="22"/>
      <c r="G16" s="22"/>
      <c r="H16" s="20" t="s">
        <v>65</v>
      </c>
      <c r="I16" s="22"/>
      <c r="J16" s="23" t="str">
        <f t="shared" si="0"/>
        <v>unvollständig – offen: Zielwert, Termin, Machbarkeit bestätigen</v>
      </c>
      <c r="K16" s="21" t="s">
        <v>74</v>
      </c>
      <c r="L16" s="19" t="str">
        <f>IF($C16="","",$B16&amp;"|"&amp;COUNTIFS($B$14:$B16,$B16,$C$14:$C16,"&lt;&gt;"))</f>
        <v>Kommunikation|1</v>
      </c>
    </row>
    <row r="17" spans="1:12" ht="31.5" customHeight="1" x14ac:dyDescent="0.45">
      <c r="A17" s="19">
        <v>4</v>
      </c>
      <c r="B17" s="20"/>
      <c r="C17" s="21"/>
      <c r="D17" s="21"/>
      <c r="E17" s="22"/>
      <c r="F17" s="22"/>
      <c r="G17" s="22"/>
      <c r="H17" s="20"/>
      <c r="I17" s="22"/>
      <c r="J17" s="23" t="str">
        <f t="shared" si="0"/>
        <v/>
      </c>
      <c r="K17" s="21"/>
      <c r="L17" s="19" t="str">
        <f>IF($C17="","",$B17&amp;"|"&amp;COUNTIFS($B$14:$B17,$B17,$C$14:$C17,"&lt;&gt;"))</f>
        <v/>
      </c>
    </row>
    <row r="18" spans="1:12" ht="31.5" customHeight="1" x14ac:dyDescent="0.45">
      <c r="A18" s="19">
        <v>5</v>
      </c>
      <c r="B18" s="20"/>
      <c r="C18" s="21"/>
      <c r="D18" s="21"/>
      <c r="E18" s="22"/>
      <c r="F18" s="22"/>
      <c r="G18" s="22"/>
      <c r="H18" s="20"/>
      <c r="I18" s="22"/>
      <c r="J18" s="23" t="str">
        <f t="shared" si="0"/>
        <v/>
      </c>
      <c r="K18" s="21"/>
      <c r="L18" s="19" t="str">
        <f>IF($C18="","",$B18&amp;"|"&amp;COUNTIFS($B$14:$B18,$B18,$C$14:$C18,"&lt;&gt;"))</f>
        <v/>
      </c>
    </row>
    <row r="19" spans="1:12" ht="31.5" customHeight="1" x14ac:dyDescent="0.45">
      <c r="A19" s="19">
        <v>6</v>
      </c>
      <c r="B19" s="20"/>
      <c r="C19" s="21"/>
      <c r="D19" s="21"/>
      <c r="E19" s="22"/>
      <c r="F19" s="22"/>
      <c r="G19" s="22"/>
      <c r="H19" s="20"/>
      <c r="I19" s="22"/>
      <c r="J19" s="23" t="str">
        <f t="shared" si="0"/>
        <v/>
      </c>
      <c r="K19" s="21"/>
      <c r="L19" s="19" t="str">
        <f>IF($C19="","",$B19&amp;"|"&amp;COUNTIFS($B$14:$B19,$B19,$C$14:$C19,"&lt;&gt;"))</f>
        <v/>
      </c>
    </row>
    <row r="20" spans="1:12" ht="31.5" customHeight="1" x14ac:dyDescent="0.45">
      <c r="A20" s="19">
        <v>7</v>
      </c>
      <c r="B20" s="20"/>
      <c r="C20" s="21"/>
      <c r="D20" s="21"/>
      <c r="E20" s="22"/>
      <c r="F20" s="22"/>
      <c r="G20" s="22"/>
      <c r="H20" s="20"/>
      <c r="I20" s="22"/>
      <c r="J20" s="23" t="str">
        <f t="shared" si="0"/>
        <v/>
      </c>
      <c r="K20" s="21"/>
      <c r="L20" s="19" t="str">
        <f>IF($C20="","",$B20&amp;"|"&amp;COUNTIFS($B$14:$B20,$B20,$C$14:$C20,"&lt;&gt;"))</f>
        <v/>
      </c>
    </row>
    <row r="21" spans="1:12" ht="31.5" customHeight="1" x14ac:dyDescent="0.45">
      <c r="A21" s="19">
        <v>8</v>
      </c>
      <c r="B21" s="20"/>
      <c r="C21" s="21"/>
      <c r="D21" s="21"/>
      <c r="E21" s="22"/>
      <c r="F21" s="22"/>
      <c r="G21" s="22"/>
      <c r="H21" s="20"/>
      <c r="I21" s="22"/>
      <c r="J21" s="23" t="str">
        <f t="shared" si="0"/>
        <v/>
      </c>
      <c r="K21" s="21"/>
      <c r="L21" s="19" t="str">
        <f>IF($C21="","",$B21&amp;"|"&amp;COUNTIFS($B$14:$B21,$B21,$C$14:$C21,"&lt;&gt;"))</f>
        <v/>
      </c>
    </row>
    <row r="22" spans="1:12" ht="31.5" customHeight="1" x14ac:dyDescent="0.45">
      <c r="A22" s="19">
        <v>9</v>
      </c>
      <c r="B22" s="20"/>
      <c r="C22" s="21"/>
      <c r="D22" s="21"/>
      <c r="E22" s="22"/>
      <c r="F22" s="22"/>
      <c r="G22" s="22"/>
      <c r="H22" s="20"/>
      <c r="I22" s="22"/>
      <c r="J22" s="23" t="str">
        <f t="shared" si="0"/>
        <v/>
      </c>
      <c r="K22" s="21"/>
      <c r="L22" s="19" t="str">
        <f>IF($C22="","",$B22&amp;"|"&amp;COUNTIFS($B$14:$B22,$B22,$C$14:$C22,"&lt;&gt;"))</f>
        <v/>
      </c>
    </row>
    <row r="23" spans="1:12" ht="31.5" customHeight="1" x14ac:dyDescent="0.45">
      <c r="A23" s="19">
        <v>10</v>
      </c>
      <c r="B23" s="20"/>
      <c r="C23" s="21"/>
      <c r="D23" s="21"/>
      <c r="E23" s="22"/>
      <c r="F23" s="22"/>
      <c r="G23" s="22"/>
      <c r="H23" s="20"/>
      <c r="I23" s="22"/>
      <c r="J23" s="23" t="str">
        <f t="shared" si="0"/>
        <v/>
      </c>
      <c r="K23" s="21"/>
      <c r="L23" s="19" t="str">
        <f>IF($C23="","",$B23&amp;"|"&amp;COUNTIFS($B$14:$B23,$B23,$C$14:$C23,"&lt;&gt;"))</f>
        <v/>
      </c>
    </row>
    <row r="24" spans="1:12" ht="31.5" customHeight="1" x14ac:dyDescent="0.45">
      <c r="A24" s="19">
        <v>11</v>
      </c>
      <c r="B24" s="20"/>
      <c r="C24" s="21"/>
      <c r="D24" s="21"/>
      <c r="E24" s="22"/>
      <c r="F24" s="22"/>
      <c r="G24" s="22"/>
      <c r="H24" s="20"/>
      <c r="I24" s="22"/>
      <c r="J24" s="23" t="str">
        <f t="shared" si="0"/>
        <v/>
      </c>
      <c r="K24" s="21"/>
      <c r="L24" s="19" t="str">
        <f>IF($C24="","",$B24&amp;"|"&amp;COUNTIFS($B$14:$B24,$B24,$C$14:$C24,"&lt;&gt;"))</f>
        <v/>
      </c>
    </row>
    <row r="25" spans="1:12" ht="31.5" customHeight="1" x14ac:dyDescent="0.45">
      <c r="A25" s="19">
        <v>12</v>
      </c>
      <c r="B25" s="20"/>
      <c r="C25" s="21"/>
      <c r="D25" s="21"/>
      <c r="E25" s="22"/>
      <c r="F25" s="22"/>
      <c r="G25" s="22"/>
      <c r="H25" s="20"/>
      <c r="I25" s="22"/>
      <c r="J25" s="23" t="str">
        <f t="shared" si="0"/>
        <v/>
      </c>
      <c r="K25" s="21"/>
      <c r="L25" s="19" t="str">
        <f>IF($C25="","",$B25&amp;"|"&amp;COUNTIFS($B$14:$B25,$B25,$C$14:$C25,"&lt;&gt;"))</f>
        <v/>
      </c>
    </row>
    <row r="26" spans="1:12" ht="31.5" customHeight="1" x14ac:dyDescent="0.45">
      <c r="A26" s="19">
        <v>13</v>
      </c>
      <c r="B26" s="20"/>
      <c r="C26" s="21"/>
      <c r="D26" s="21"/>
      <c r="E26" s="22"/>
      <c r="F26" s="22"/>
      <c r="G26" s="22"/>
      <c r="H26" s="20"/>
      <c r="I26" s="22"/>
      <c r="J26" s="23" t="str">
        <f t="shared" si="0"/>
        <v/>
      </c>
      <c r="K26" s="21"/>
      <c r="L26" s="19" t="str">
        <f>IF($C26="","",$B26&amp;"|"&amp;COUNTIFS($B$14:$B26,$B26,$C$14:$C26,"&lt;&gt;"))</f>
        <v/>
      </c>
    </row>
    <row r="27" spans="1:12" ht="31.5" customHeight="1" x14ac:dyDescent="0.45">
      <c r="A27" s="19">
        <v>14</v>
      </c>
      <c r="B27" s="20"/>
      <c r="C27" s="21"/>
      <c r="D27" s="21"/>
      <c r="E27" s="22"/>
      <c r="F27" s="22"/>
      <c r="G27" s="22"/>
      <c r="H27" s="20"/>
      <c r="I27" s="22"/>
      <c r="J27" s="23" t="str">
        <f t="shared" si="0"/>
        <v/>
      </c>
      <c r="K27" s="21"/>
      <c r="L27" s="19" t="str">
        <f>IF($C27="","",$B27&amp;"|"&amp;COUNTIFS($B$14:$B27,$B27,$C$14:$C27,"&lt;&gt;"))</f>
        <v/>
      </c>
    </row>
    <row r="28" spans="1:12" ht="31.5" customHeight="1" x14ac:dyDescent="0.45">
      <c r="A28" s="19">
        <v>15</v>
      </c>
      <c r="B28" s="20"/>
      <c r="C28" s="21"/>
      <c r="D28" s="21"/>
      <c r="E28" s="22"/>
      <c r="F28" s="22"/>
      <c r="G28" s="22"/>
      <c r="H28" s="20"/>
      <c r="I28" s="22"/>
      <c r="J28" s="23" t="str">
        <f t="shared" si="0"/>
        <v/>
      </c>
      <c r="K28" s="21"/>
      <c r="L28" s="19" t="str">
        <f>IF($C28="","",$B28&amp;"|"&amp;COUNTIFS($B$14:$B28,$B28,$C$14:$C28,"&lt;&gt;"))</f>
        <v/>
      </c>
    </row>
    <row r="29" spans="1:12" ht="31.5" customHeight="1" x14ac:dyDescent="0.45">
      <c r="A29" s="19">
        <v>16</v>
      </c>
      <c r="B29" s="20"/>
      <c r="C29" s="21"/>
      <c r="D29" s="21"/>
      <c r="E29" s="22"/>
      <c r="F29" s="22"/>
      <c r="G29" s="22"/>
      <c r="H29" s="20"/>
      <c r="I29" s="22"/>
      <c r="J29" s="23" t="str">
        <f t="shared" si="0"/>
        <v/>
      </c>
      <c r="K29" s="21"/>
      <c r="L29" s="19" t="str">
        <f>IF($C29="","",$B29&amp;"|"&amp;COUNTIFS($B$14:$B29,$B29,$C$14:$C29,"&lt;&gt;"))</f>
        <v/>
      </c>
    </row>
    <row r="30" spans="1:12" ht="31.5" customHeight="1" x14ac:dyDescent="0.45">
      <c r="A30" s="19">
        <v>17</v>
      </c>
      <c r="B30" s="20"/>
      <c r="C30" s="21"/>
      <c r="D30" s="21"/>
      <c r="E30" s="22"/>
      <c r="F30" s="22"/>
      <c r="G30" s="22"/>
      <c r="H30" s="20"/>
      <c r="I30" s="22"/>
      <c r="J30" s="23" t="str">
        <f t="shared" si="0"/>
        <v/>
      </c>
      <c r="K30" s="21"/>
      <c r="L30" s="19" t="str">
        <f>IF($C30="","",$B30&amp;"|"&amp;COUNTIFS($B$14:$B30,$B30,$C$14:$C30,"&lt;&gt;"))</f>
        <v/>
      </c>
    </row>
    <row r="31" spans="1:12" ht="31.5" customHeight="1" x14ac:dyDescent="0.45">
      <c r="A31" s="19">
        <v>18</v>
      </c>
      <c r="B31" s="20"/>
      <c r="C31" s="21"/>
      <c r="D31" s="21"/>
      <c r="E31" s="22"/>
      <c r="F31" s="22"/>
      <c r="G31" s="22"/>
      <c r="H31" s="20"/>
      <c r="I31" s="22"/>
      <c r="J31" s="23" t="str">
        <f t="shared" si="0"/>
        <v/>
      </c>
      <c r="K31" s="21"/>
      <c r="L31" s="19" t="str">
        <f>IF($C31="","",$B31&amp;"|"&amp;COUNTIFS($B$14:$B31,$B31,$C$14:$C31,"&lt;&gt;"))</f>
        <v/>
      </c>
    </row>
    <row r="32" spans="1:12" ht="31.5" customHeight="1" x14ac:dyDescent="0.45">
      <c r="A32" s="19">
        <v>19</v>
      </c>
      <c r="B32" s="20"/>
      <c r="C32" s="21"/>
      <c r="D32" s="21"/>
      <c r="E32" s="22"/>
      <c r="F32" s="22"/>
      <c r="G32" s="22"/>
      <c r="H32" s="20"/>
      <c r="I32" s="22"/>
      <c r="J32" s="23" t="str">
        <f t="shared" si="0"/>
        <v/>
      </c>
      <c r="K32" s="21"/>
      <c r="L32" s="19" t="str">
        <f>IF($C32="","",$B32&amp;"|"&amp;COUNTIFS($B$14:$B32,$B32,$C$14:$C32,"&lt;&gt;"))</f>
        <v/>
      </c>
    </row>
    <row r="33" spans="1:12" ht="31.5" customHeight="1" x14ac:dyDescent="0.45">
      <c r="A33" s="19">
        <v>20</v>
      </c>
      <c r="B33" s="20"/>
      <c r="C33" s="21"/>
      <c r="D33" s="21"/>
      <c r="E33" s="22"/>
      <c r="F33" s="22"/>
      <c r="G33" s="22"/>
      <c r="H33" s="20"/>
      <c r="I33" s="22"/>
      <c r="J33" s="23" t="str">
        <f t="shared" si="0"/>
        <v/>
      </c>
      <c r="K33" s="21"/>
      <c r="L33" s="19" t="str">
        <f>IF($C33="","",$B33&amp;"|"&amp;COUNTIFS($B$14:$B33,$B33,$C$14:$C33,"&lt;&gt;"))</f>
        <v/>
      </c>
    </row>
    <row r="34" spans="1:12" ht="31.5" customHeight="1" x14ac:dyDescent="0.45">
      <c r="A34" s="19">
        <v>21</v>
      </c>
      <c r="B34" s="20"/>
      <c r="C34" s="21"/>
      <c r="D34" s="21"/>
      <c r="E34" s="22"/>
      <c r="F34" s="22"/>
      <c r="G34" s="22"/>
      <c r="H34" s="20"/>
      <c r="I34" s="22"/>
      <c r="J34" s="23" t="str">
        <f t="shared" si="0"/>
        <v/>
      </c>
      <c r="K34" s="21"/>
      <c r="L34" s="19" t="str">
        <f>IF($C34="","",$B34&amp;"|"&amp;COUNTIFS($B$14:$B34,$B34,$C$14:$C34,"&lt;&gt;"))</f>
        <v/>
      </c>
    </row>
    <row r="35" spans="1:12" ht="31.5" customHeight="1" x14ac:dyDescent="0.45">
      <c r="A35" s="19">
        <v>22</v>
      </c>
      <c r="B35" s="20"/>
      <c r="C35" s="21"/>
      <c r="D35" s="21"/>
      <c r="E35" s="22"/>
      <c r="F35" s="22"/>
      <c r="G35" s="22"/>
      <c r="H35" s="20"/>
      <c r="I35" s="22"/>
      <c r="J35" s="23" t="str">
        <f t="shared" si="0"/>
        <v/>
      </c>
      <c r="K35" s="21"/>
      <c r="L35" s="19" t="str">
        <f>IF($C35="","",$B35&amp;"|"&amp;COUNTIFS($B$14:$B35,$B35,$C$14:$C35,"&lt;&gt;"))</f>
        <v/>
      </c>
    </row>
    <row r="36" spans="1:12" ht="31.5" customHeight="1" x14ac:dyDescent="0.45">
      <c r="A36" s="19">
        <v>23</v>
      </c>
      <c r="B36" s="20"/>
      <c r="C36" s="21"/>
      <c r="D36" s="21"/>
      <c r="E36" s="22"/>
      <c r="F36" s="22"/>
      <c r="G36" s="22"/>
      <c r="H36" s="20"/>
      <c r="I36" s="22"/>
      <c r="J36" s="23" t="str">
        <f t="shared" si="0"/>
        <v/>
      </c>
      <c r="K36" s="21"/>
      <c r="L36" s="19" t="str">
        <f>IF($C36="","",$B36&amp;"|"&amp;COUNTIFS($B$14:$B36,$B36,$C$14:$C36,"&lt;&gt;"))</f>
        <v/>
      </c>
    </row>
    <row r="37" spans="1:12" ht="31.5" customHeight="1" x14ac:dyDescent="0.45">
      <c r="A37" s="19">
        <v>24</v>
      </c>
      <c r="B37" s="20"/>
      <c r="C37" s="21"/>
      <c r="D37" s="21"/>
      <c r="E37" s="22"/>
      <c r="F37" s="22"/>
      <c r="G37" s="22"/>
      <c r="H37" s="20"/>
      <c r="I37" s="22"/>
      <c r="J37" s="23" t="str">
        <f t="shared" si="0"/>
        <v/>
      </c>
      <c r="K37" s="21"/>
      <c r="L37" s="19" t="str">
        <f>IF($C37="","",$B37&amp;"|"&amp;COUNTIFS($B$14:$B37,$B37,$C$14:$C37,"&lt;&gt;"))</f>
        <v/>
      </c>
    </row>
    <row r="38" spans="1:12" ht="31.5" customHeight="1" x14ac:dyDescent="0.45">
      <c r="A38" s="19">
        <v>25</v>
      </c>
      <c r="B38" s="20"/>
      <c r="C38" s="21"/>
      <c r="D38" s="21"/>
      <c r="E38" s="22"/>
      <c r="F38" s="22"/>
      <c r="G38" s="22"/>
      <c r="H38" s="20"/>
      <c r="I38" s="22"/>
      <c r="J38" s="23" t="str">
        <f t="shared" si="0"/>
        <v/>
      </c>
      <c r="K38" s="21"/>
      <c r="L38" s="19" t="str">
        <f>IF($C38="","",$B38&amp;"|"&amp;COUNTIFS($B$14:$B38,$B38,$C$14:$C38,"&lt;&gt;"))</f>
        <v/>
      </c>
    </row>
    <row r="39" spans="1:12" ht="31.5" customHeight="1" x14ac:dyDescent="0.45">
      <c r="A39" s="19">
        <v>26</v>
      </c>
      <c r="B39" s="20"/>
      <c r="C39" s="21"/>
      <c r="D39" s="21"/>
      <c r="E39" s="22"/>
      <c r="F39" s="22"/>
      <c r="G39" s="22"/>
      <c r="H39" s="20"/>
      <c r="I39" s="22"/>
      <c r="J39" s="23" t="str">
        <f t="shared" si="0"/>
        <v/>
      </c>
      <c r="K39" s="21"/>
      <c r="L39" s="19" t="str">
        <f>IF($C39="","",$B39&amp;"|"&amp;COUNTIFS($B$14:$B39,$B39,$C$14:$C39,"&lt;&gt;"))</f>
        <v/>
      </c>
    </row>
    <row r="40" spans="1:12" ht="31.5" customHeight="1" x14ac:dyDescent="0.45">
      <c r="A40" s="19">
        <v>27</v>
      </c>
      <c r="B40" s="20"/>
      <c r="C40" s="21"/>
      <c r="D40" s="21"/>
      <c r="E40" s="22"/>
      <c r="F40" s="22"/>
      <c r="G40" s="22"/>
      <c r="H40" s="20"/>
      <c r="I40" s="22"/>
      <c r="J40" s="23" t="str">
        <f t="shared" si="0"/>
        <v/>
      </c>
      <c r="K40" s="21"/>
      <c r="L40" s="19" t="str">
        <f>IF($C40="","",$B40&amp;"|"&amp;COUNTIFS($B$14:$B40,$B40,$C$14:$C40,"&lt;&gt;"))</f>
        <v/>
      </c>
    </row>
    <row r="41" spans="1:12" ht="31.5" customHeight="1" x14ac:dyDescent="0.45">
      <c r="A41" s="19">
        <v>28</v>
      </c>
      <c r="B41" s="20"/>
      <c r="C41" s="21"/>
      <c r="D41" s="21"/>
      <c r="E41" s="22"/>
      <c r="F41" s="22"/>
      <c r="G41" s="22"/>
      <c r="H41" s="20"/>
      <c r="I41" s="22"/>
      <c r="J41" s="23" t="str">
        <f t="shared" si="0"/>
        <v/>
      </c>
      <c r="K41" s="21"/>
      <c r="L41" s="19" t="str">
        <f>IF($C41="","",$B41&amp;"|"&amp;COUNTIFS($B$14:$B41,$B41,$C$14:$C41,"&lt;&gt;"))</f>
        <v/>
      </c>
    </row>
    <row r="42" spans="1:12" ht="31.5" customHeight="1" x14ac:dyDescent="0.45">
      <c r="A42" s="19">
        <v>29</v>
      </c>
      <c r="B42" s="20"/>
      <c r="C42" s="21"/>
      <c r="D42" s="21"/>
      <c r="E42" s="22"/>
      <c r="F42" s="22"/>
      <c r="G42" s="22"/>
      <c r="H42" s="20"/>
      <c r="I42" s="22"/>
      <c r="J42" s="23" t="str">
        <f t="shared" si="0"/>
        <v/>
      </c>
      <c r="K42" s="21"/>
      <c r="L42" s="19" t="str">
        <f>IF($C42="","",$B42&amp;"|"&amp;COUNTIFS($B$14:$B42,$B42,$C$14:$C42,"&lt;&gt;"))</f>
        <v/>
      </c>
    </row>
    <row r="43" spans="1:12" ht="31.5" customHeight="1" x14ac:dyDescent="0.45">
      <c r="A43" s="19">
        <v>30</v>
      </c>
      <c r="B43" s="20"/>
      <c r="C43" s="21"/>
      <c r="D43" s="21"/>
      <c r="E43" s="22"/>
      <c r="F43" s="22"/>
      <c r="G43" s="22"/>
      <c r="H43" s="20"/>
      <c r="I43" s="22"/>
      <c r="J43" s="23" t="str">
        <f t="shared" si="0"/>
        <v/>
      </c>
      <c r="K43" s="21"/>
      <c r="L43" s="19" t="str">
        <f>IF($C43="","",$B43&amp;"|"&amp;COUNTIFS($B$14:$B43,$B43,$C$14:$C43,"&lt;&gt;"))</f>
        <v/>
      </c>
    </row>
    <row r="46" spans="1:12" x14ac:dyDescent="0.45">
      <c r="A46" s="11" t="s">
        <v>32</v>
      </c>
    </row>
  </sheetData>
  <autoFilter ref="A13:L43" xr:uid="{00000000-0009-0000-0000-000002000000}"/>
  <mergeCells count="1">
    <mergeCell ref="A11:H11"/>
  </mergeCells>
  <dataValidations count="2">
    <dataValidation type="list" allowBlank="1" sqref="B14:B43" xr:uid="{00000000-0002-0000-0200-000000000000}">
      <formula1>L_Handlungsfeld</formula1>
      <formula2>0</formula2>
    </dataValidation>
    <dataValidation type="list" allowBlank="1" sqref="I14:I43" xr:uid="{00000000-0002-0000-0200-000001000000}">
      <formula1>L_Machbarkeit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3"/>
  <sheetViews>
    <sheetView showGridLines="0" zoomScaleNormal="100" workbookViewId="0"/>
  </sheetViews>
  <sheetFormatPr baseColWidth="10" defaultColWidth="8.6640625" defaultRowHeight="14.25" x14ac:dyDescent="0.45"/>
  <cols>
    <col min="1" max="4" width="34" customWidth="1"/>
  </cols>
  <sheetData>
    <row r="1" spans="1:4" ht="18.75" customHeight="1" x14ac:dyDescent="0.45"/>
    <row r="2" spans="1:4" ht="18.75" customHeight="1" x14ac:dyDescent="0.45"/>
    <row r="3" spans="1:4" ht="18.75" customHeight="1" x14ac:dyDescent="0.45"/>
    <row r="4" spans="1:4" ht="18.75" customHeight="1" x14ac:dyDescent="0.45"/>
    <row r="5" spans="1:4" ht="18.75" customHeight="1" x14ac:dyDescent="0.45"/>
    <row r="6" spans="1:4" ht="18.75" x14ac:dyDescent="0.5">
      <c r="A6" s="3" t="s">
        <v>75</v>
      </c>
    </row>
    <row r="7" spans="1:4" x14ac:dyDescent="0.45">
      <c r="A7" s="4" t="s">
        <v>76</v>
      </c>
    </row>
    <row r="8" spans="1:4" ht="3" customHeight="1" x14ac:dyDescent="0.45">
      <c r="A8" s="5"/>
      <c r="B8" s="5"/>
      <c r="C8" s="5"/>
      <c r="D8" s="5"/>
    </row>
    <row r="10" spans="1:4" ht="43.5" customHeight="1" x14ac:dyDescent="0.45">
      <c r="A10" s="1" t="str">
        <f>Zielsystem!A11</f>
        <v>Bewegung soll in Musterdorf in jedem Alter selbstverständlich und wohnortnah möglich sein.</v>
      </c>
      <c r="B10" s="1"/>
      <c r="C10" s="1"/>
      <c r="D10" s="1"/>
    </row>
    <row r="11" spans="1:4" x14ac:dyDescent="0.45">
      <c r="A11" s="24" t="s">
        <v>49</v>
      </c>
    </row>
    <row r="13" spans="1:4" ht="24" customHeight="1" x14ac:dyDescent="0.45">
      <c r="A13" s="25" t="str">
        <f>IF(Listen!A11="","",Listen!A11)</f>
        <v>Vernetzung</v>
      </c>
      <c r="B13" s="25" t="str">
        <f>IF(Listen!A12="","",Listen!A12)</f>
        <v>Kommunikation</v>
      </c>
      <c r="C13" s="25" t="str">
        <f>IF(Listen!A13="","",Listen!A13)</f>
        <v>Beratung</v>
      </c>
      <c r="D13" s="25" t="str">
        <f>IF(Listen!A14="","",Listen!A14)</f>
        <v>Projekte</v>
      </c>
    </row>
    <row r="14" spans="1:4" ht="45.75" customHeight="1" x14ac:dyDescent="0.45">
      <c r="A14" s="26" t="str">
        <f>IFERROR(INDEX(Zielsystem!$C$14:$C$43,MATCH(A$13&amp;"|"&amp;ROW()-13,Zielsystem!$L$14:$L$43,0)),"")</f>
        <v>Alle Vereine treffen sich zweimal jährlich zum Austausch</v>
      </c>
      <c r="B14" s="26" t="str">
        <f>IFERROR(INDEX(Zielsystem!$C$14:$C$43,MATCH(B$13&amp;"|"&amp;ROW()-13,Zielsystem!$L$14:$L$43,0)),"")</f>
        <v>Die Bevölkerung findet alle Sportangebote an einem Ort</v>
      </c>
      <c r="C14" s="26" t="str">
        <f>IFERROR(INDEX(Zielsystem!$C$14:$C$43,MATCH(C$13&amp;"|"&amp;ROW()-13,Zielsystem!$L$14:$L$43,0)),"")</f>
        <v/>
      </c>
      <c r="D14" s="26" t="str">
        <f>IFERROR(INDEX(Zielsystem!$C$14:$C$43,MATCH(D$13&amp;"|"&amp;ROW()-13,Zielsystem!$L$14:$L$43,0)),"")</f>
        <v>Bis Ende 2028 besteht ein durchgehendes Bewegungsangebot für Kinder von 4 bis 12 Jahren</v>
      </c>
    </row>
    <row r="15" spans="1:4" ht="45.75" customHeight="1" x14ac:dyDescent="0.45">
      <c r="A15" s="26" t="str">
        <f>IFERROR(INDEX(Zielsystem!$C$14:$C$43,MATCH(A$13&amp;"|"&amp;ROW()-13,Zielsystem!$L$14:$L$43,0)),"")</f>
        <v/>
      </c>
      <c r="B15" s="26" t="str">
        <f>IFERROR(INDEX(Zielsystem!$C$14:$C$43,MATCH(B$13&amp;"|"&amp;ROW()-13,Zielsystem!$L$14:$L$43,0)),"")</f>
        <v/>
      </c>
      <c r="C15" s="26" t="str">
        <f>IFERROR(INDEX(Zielsystem!$C$14:$C$43,MATCH(C$13&amp;"|"&amp;ROW()-13,Zielsystem!$L$14:$L$43,0)),"")</f>
        <v/>
      </c>
      <c r="D15" s="26" t="str">
        <f>IFERROR(INDEX(Zielsystem!$C$14:$C$43,MATCH(D$13&amp;"|"&amp;ROW()-13,Zielsystem!$L$14:$L$43,0)),"")</f>
        <v/>
      </c>
    </row>
    <row r="16" spans="1:4" ht="45.75" customHeight="1" x14ac:dyDescent="0.45">
      <c r="A16" s="26" t="str">
        <f>IFERROR(INDEX(Zielsystem!$C$14:$C$43,MATCH(A$13&amp;"|"&amp;ROW()-13,Zielsystem!$L$14:$L$43,0)),"")</f>
        <v/>
      </c>
      <c r="B16" s="26" t="str">
        <f>IFERROR(INDEX(Zielsystem!$C$14:$C$43,MATCH(B$13&amp;"|"&amp;ROW()-13,Zielsystem!$L$14:$L$43,0)),"")</f>
        <v/>
      </c>
      <c r="C16" s="26" t="str">
        <f>IFERROR(INDEX(Zielsystem!$C$14:$C$43,MATCH(C$13&amp;"|"&amp;ROW()-13,Zielsystem!$L$14:$L$43,0)),"")</f>
        <v/>
      </c>
      <c r="D16" s="26" t="str">
        <f>IFERROR(INDEX(Zielsystem!$C$14:$C$43,MATCH(D$13&amp;"|"&amp;ROW()-13,Zielsystem!$L$14:$L$43,0)),"")</f>
        <v/>
      </c>
    </row>
    <row r="17" spans="1:4" ht="45.75" customHeight="1" x14ac:dyDescent="0.45">
      <c r="A17" s="26" t="str">
        <f>IFERROR(INDEX(Zielsystem!$C$14:$C$43,MATCH(A$13&amp;"|"&amp;ROW()-13,Zielsystem!$L$14:$L$43,0)),"")</f>
        <v/>
      </c>
      <c r="B17" s="26" t="str">
        <f>IFERROR(INDEX(Zielsystem!$C$14:$C$43,MATCH(B$13&amp;"|"&amp;ROW()-13,Zielsystem!$L$14:$L$43,0)),"")</f>
        <v/>
      </c>
      <c r="C17" s="26" t="str">
        <f>IFERROR(INDEX(Zielsystem!$C$14:$C$43,MATCH(C$13&amp;"|"&amp;ROW()-13,Zielsystem!$L$14:$L$43,0)),"")</f>
        <v/>
      </c>
      <c r="D17" s="26" t="str">
        <f>IFERROR(INDEX(Zielsystem!$C$14:$C$43,MATCH(D$13&amp;"|"&amp;ROW()-13,Zielsystem!$L$14:$L$43,0)),"")</f>
        <v/>
      </c>
    </row>
    <row r="18" spans="1:4" ht="45.75" customHeight="1" x14ac:dyDescent="0.45">
      <c r="A18" s="26" t="str">
        <f>IFERROR(INDEX(Zielsystem!$C$14:$C$43,MATCH(A$13&amp;"|"&amp;ROW()-13,Zielsystem!$L$14:$L$43,0)),"")</f>
        <v/>
      </c>
      <c r="B18" s="26" t="str">
        <f>IFERROR(INDEX(Zielsystem!$C$14:$C$43,MATCH(B$13&amp;"|"&amp;ROW()-13,Zielsystem!$L$14:$L$43,0)),"")</f>
        <v/>
      </c>
      <c r="C18" s="26" t="str">
        <f>IFERROR(INDEX(Zielsystem!$C$14:$C$43,MATCH(C$13&amp;"|"&amp;ROW()-13,Zielsystem!$L$14:$L$43,0)),"")</f>
        <v/>
      </c>
      <c r="D18" s="26" t="str">
        <f>IFERROR(INDEX(Zielsystem!$C$14:$C$43,MATCH(D$13&amp;"|"&amp;ROW()-13,Zielsystem!$L$14:$L$43,0)),"")</f>
        <v/>
      </c>
    </row>
    <row r="19" spans="1:4" ht="45.75" customHeight="1" x14ac:dyDescent="0.45">
      <c r="A19" s="26" t="str">
        <f>IFERROR(INDEX(Zielsystem!$C$14:$C$43,MATCH(A$13&amp;"|"&amp;ROW()-13,Zielsystem!$L$14:$L$43,0)),"")</f>
        <v/>
      </c>
      <c r="B19" s="26" t="str">
        <f>IFERROR(INDEX(Zielsystem!$C$14:$C$43,MATCH(B$13&amp;"|"&amp;ROW()-13,Zielsystem!$L$14:$L$43,0)),"")</f>
        <v/>
      </c>
      <c r="C19" s="26" t="str">
        <f>IFERROR(INDEX(Zielsystem!$C$14:$C$43,MATCH(C$13&amp;"|"&amp;ROW()-13,Zielsystem!$L$14:$L$43,0)),"")</f>
        <v/>
      </c>
      <c r="D19" s="26" t="str">
        <f>IFERROR(INDEX(Zielsystem!$C$14:$C$43,MATCH(D$13&amp;"|"&amp;ROW()-13,Zielsystem!$L$14:$L$43,0)),"")</f>
        <v/>
      </c>
    </row>
    <row r="21" spans="1:4" x14ac:dyDescent="0.45">
      <c r="A21" s="24" t="s">
        <v>77</v>
      </c>
    </row>
    <row r="23" spans="1:4" x14ac:dyDescent="0.45">
      <c r="A23" s="11" t="s">
        <v>32</v>
      </c>
    </row>
  </sheetData>
  <mergeCells count="1">
    <mergeCell ref="A10:D10"/>
  </mergeCells>
  <pageMargins left="0.5" right="0.5" top="0.6" bottom="0.6" header="0.511811023622047" footer="0.511811023622047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17"/>
  <sheetViews>
    <sheetView showGridLines="0" zoomScaleNormal="100" workbookViewId="0"/>
  </sheetViews>
  <sheetFormatPr baseColWidth="10" defaultColWidth="8.6640625" defaultRowHeight="14.25" x14ac:dyDescent="0.45"/>
  <cols>
    <col min="1" max="2" width="26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3" t="s">
        <v>78</v>
      </c>
    </row>
    <row r="7" spans="1:2" x14ac:dyDescent="0.45">
      <c r="A7" s="4" t="s">
        <v>79</v>
      </c>
    </row>
    <row r="8" spans="1:2" ht="3" customHeight="1" x14ac:dyDescent="0.45">
      <c r="A8" s="5"/>
      <c r="B8" s="5"/>
    </row>
    <row r="10" spans="1:2" x14ac:dyDescent="0.45">
      <c r="A10" s="12" t="s">
        <v>37</v>
      </c>
      <c r="B10" s="12" t="s">
        <v>56</v>
      </c>
    </row>
    <row r="11" spans="1:2" x14ac:dyDescent="0.45">
      <c r="A11" s="27" t="s">
        <v>40</v>
      </c>
      <c r="B11" s="27" t="s">
        <v>66</v>
      </c>
    </row>
    <row r="12" spans="1:2" x14ac:dyDescent="0.45">
      <c r="A12" s="27" t="s">
        <v>42</v>
      </c>
      <c r="B12" s="27" t="s">
        <v>80</v>
      </c>
    </row>
    <row r="13" spans="1:2" x14ac:dyDescent="0.45">
      <c r="A13" s="27" t="s">
        <v>44</v>
      </c>
      <c r="B13" s="27" t="s">
        <v>81</v>
      </c>
    </row>
    <row r="14" spans="1:2" x14ac:dyDescent="0.45">
      <c r="A14" s="27" t="s">
        <v>46</v>
      </c>
    </row>
    <row r="17" spans="1:1" x14ac:dyDescent="0.45">
      <c r="A17" s="11" t="s">
        <v>32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6</vt:i4>
      </vt:variant>
    </vt:vector>
  </HeadingPairs>
  <TitlesOfParts>
    <vt:vector size="11" baseType="lpstr">
      <vt:lpstr>Anleitung</vt:lpstr>
      <vt:lpstr>Übersicht</vt:lpstr>
      <vt:lpstr>Zielsystem</vt:lpstr>
      <vt:lpstr>Zielbild</vt:lpstr>
      <vt:lpstr>Listen</vt:lpstr>
      <vt:lpstr>Anleitung!Druckbereich</vt:lpstr>
      <vt:lpstr>Listen!Druckbereich</vt:lpstr>
      <vt:lpstr>Übersicht!Druckbereich</vt:lpstr>
      <vt:lpstr>Zielbild!Druckbereich</vt:lpstr>
      <vt:lpstr>Zielsystem!Druckbereich</vt:lpstr>
      <vt:lpstr>Zielsystem!Drucktitel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0</cp:revision>
  <dcterms:created xsi:type="dcterms:W3CDTF">2026-09-08T11:41:59Z</dcterms:created>
  <dcterms:modified xsi:type="dcterms:W3CDTF">2026-09-17T17:50:46Z</dcterms:modified>
  <dc:language>en-US</dc:language>
</cp:coreProperties>
</file>