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7_Ideen_Entwicklung/"/>
    </mc:Choice>
  </mc:AlternateContent>
  <xr:revisionPtr revIDLastSave="0" documentId="8_{373C93BF-ED18-46FF-A182-DCDFBADB3A2C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Anleitung" sheetId="1" r:id="rId1"/>
    <sheet name="Radar" sheetId="2" r:id="rId2"/>
    <sheet name="Trends" sheetId="3" r:id="rId3"/>
    <sheet name="Listen" sheetId="4" r:id="rId4"/>
  </sheets>
  <definedNames>
    <definedName name="_xlnm._FilterDatabase" localSheetId="2" hidden="1">Trends!$A$13:$K$33</definedName>
    <definedName name="_xlnm.Print_Area" localSheetId="0">Anleitung!$A$1:$B$36</definedName>
    <definedName name="_xlnm.Print_Area" localSheetId="3">Listen!$A$1:$B$23</definedName>
    <definedName name="_xlnm.Print_Area" localSheetId="1">Radar!$A$1:$F$40</definedName>
    <definedName name="_xlnm.Print_Area" localSheetId="2">Trends!$A$1:$K$36</definedName>
    <definedName name="_xlnm.Print_Titles" localSheetId="2">Trends!$13:$13</definedName>
    <definedName name="L_Bereich">OFFSET(Listen!$A$11,0,0,MAX(1,COUNTA(Listen!$A$11:$A$50)),1)</definedName>
    <definedName name="L_Zeithorizont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3" i="3" l="1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G26" i="3"/>
  <c r="H26" i="3" s="1"/>
  <c r="G25" i="3"/>
  <c r="H25" i="3" s="1"/>
  <c r="G24" i="3"/>
  <c r="H24" i="3" s="1"/>
  <c r="G23" i="3"/>
  <c r="H23" i="3" s="1"/>
  <c r="H22" i="3"/>
  <c r="G22" i="3"/>
  <c r="G21" i="3"/>
  <c r="H21" i="3" s="1"/>
  <c r="G20" i="3"/>
  <c r="H20" i="3" s="1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B13" i="2"/>
  <c r="B10" i="2"/>
  <c r="B11" i="2" l="1"/>
  <c r="B12" i="2"/>
</calcChain>
</file>

<file path=xl/sharedStrings.xml><?xml version="1.0" encoding="utf-8"?>
<sst xmlns="http://schemas.openxmlformats.org/spreadsheetml/2006/main" count="126" uniqueCount="102">
  <si>
    <t>Trend-Radar</t>
  </si>
  <si>
    <t>Toolbox Sportkoordination · Ideen und Entwicklung</t>
  </si>
  <si>
    <t>Wofür dieses Tool</t>
  </si>
  <si>
    <t>Der Trend-Radar übersetzt allgemeine Entwicklungen in die eigene Ausgangslage. Nicht jeder Megatrend</t>
  </si>
  <si>
    <t>betrifft jede Gemeinde gleich stark, und nicht jeder wirkt sofort.</t>
  </si>
  <si>
    <t>Sechzehn Trends sind vorgegeben, weitere Zeilen sind frei. Bewertet werden Betroffenheit und Zeithorizont;</t>
  </si>
  <si>
    <t>daraus ergibt sich eine Priorität, die zeigt, worüber im Netzwerk gesprochen werden sollte.</t>
  </si>
  <si>
    <t>So gehen Sie vor</t>
  </si>
  <si>
    <t>1.</t>
  </si>
  <si>
    <t>Betrachtungsraum oben eintragen: Gemeinde, Region oder ein einzelnes Themenfeld.</t>
  </si>
  <si>
    <t>2.</t>
  </si>
  <si>
    <t>Pro Trend die Betroffenheit mit 1 bis 5 einschätzen: Wie stark trifft uns das?</t>
  </si>
  <si>
    <t>3.</t>
  </si>
  <si>
    <t>Den Zeithorizont wählen. Daraus wird die Dringlichkeit berechnet – von 3 für «wirkt bereits» bis 1 für «über 5 Jahre».</t>
  </si>
  <si>
    <t>4.</t>
  </si>
  <si>
    <t>Die Priorität ergibt sich aus Betroffenheit mal Dringlichkeit, maximal 15.</t>
  </si>
  <si>
    <t>5.</t>
  </si>
  <si>
    <t>Für Trends mit hoher Priorität den Handlungsbedarf in einem Satz beschreiben.</t>
  </si>
  <si>
    <t>6.</t>
  </si>
  <si>
    <t>Blatt «Radar» zeigt die Verteilung als Diagramm.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</si>
  <si>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</si>
  <si>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</si>
  <si>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</si>
  <si>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</si>
  <si>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</si>
  <si>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Im Workshop</t>
  </si>
  <si>
    <t>Die Bewertung eignet sich gut für eine Runde im Begleitgremium. Unterschiedliche Einschätzungen sind das eigentliche Ergebnis, nicht der Durchschnitt.</t>
  </si>
  <si>
    <t>Eigene Trends</t>
  </si>
  <si>
    <t>Unten sind vier Zeilen frei für lokale Entwicklungen, etwa ein grosses Neubaugebiet oder eine bevorstehende Fusion.</t>
  </si>
  <si>
    <t>Hinweis</t>
  </si>
  <si>
    <t>Die Trendliste ist eine praxisorientierte Zusammenstellung, keine Prognose. Einschätzungen zu</t>
  </si>
  <si>
    <t>Betroffenheit und Zeithorizont sind subjektiv und sollten im Gremium besprochen und datiert werden.</t>
  </si>
  <si>
    <t>Ein Radar, der drei Jahre unverändert bleibt, ist nicht mehr aktuell. Anwendung in eigener Verantwortung.</t>
  </si>
  <si>
    <t>© 2026 Sven Brun · studio13nord.ch · Version 1.0 / September 2026</t>
  </si>
  <si>
    <t>Radar</t>
  </si>
  <si>
    <t>Betroffenheit gegen Dringlichkeit. Berechnet sich aus dem Blatt «Trends».</t>
  </si>
  <si>
    <t>Erfasste Trends</t>
  </si>
  <si>
    <t>davon bewertet</t>
  </si>
  <si>
    <t>Priorität 10 und höher</t>
  </si>
  <si>
    <t>mit Handlungsbedarf beschrieben</t>
  </si>
  <si>
    <t>Die fünf höchsten Prioritäten stehen im Blatt «Trends», sortierbar über die Spalte «Priorität».</t>
  </si>
  <si>
    <t>Wie stark betrifft uns welcher Trend, und wie dringend? Hellgrüne Felder sind Eingabefelder.</t>
  </si>
  <si>
    <t>Betrachtungsraum</t>
  </si>
  <si>
    <t>Gemeinde Musterdorf</t>
  </si>
  <si>
    <t>Nr</t>
  </si>
  <si>
    <t>Bereich</t>
  </si>
  <si>
    <t>Trend</t>
  </si>
  <si>
    <t>Was dahintersteckt</t>
  </si>
  <si>
    <t>Betroffenheit (1–5)</t>
  </si>
  <si>
    <t>Zeithorizont</t>
  </si>
  <si>
    <t>Dringlichkeit</t>
  </si>
  <si>
    <t>Priorität</t>
  </si>
  <si>
    <t>Handlungsbedarf</t>
  </si>
  <si>
    <t>Verantwortlich</t>
  </si>
  <si>
    <t>Notizen</t>
  </si>
  <si>
    <t>Gesellschaft</t>
  </si>
  <si>
    <t>Bevölkerungswachstum und Verdichtung</t>
  </si>
  <si>
    <t>Mehr Menschen auf gleicher Fläche erhöhen den Druck auf Anlagen und öffentliche Räume</t>
  </si>
  <si>
    <t>Raum</t>
  </si>
  <si>
    <t>Flächenknappheit und Nutzungskonflikte</t>
  </si>
  <si>
    <t>Konkurrenz um Flächen zwischen Wohnen, Gewerbe, Erholung und Sport</t>
  </si>
  <si>
    <t>Sportverhalten</t>
  </si>
  <si>
    <t>Individualisierung des Sports</t>
  </si>
  <si>
    <t>Mehr selbstorganisierter Sport ausserhalb klassischer Vereinsstrukturen</t>
  </si>
  <si>
    <t>Flexible Zeitfenster</t>
  </si>
  <si>
    <t>Sport wird zunehmend spontan und ausserhalb fixer Trainingszeiten betrieben</t>
  </si>
  <si>
    <t>Vereine</t>
  </si>
  <si>
    <t>Rückgang des freiwilligen Engagements</t>
  </si>
  <si>
    <t>Vorstands- und Leitungsämter bleiben länger unbesetzt, Belastung Einzelner steigt</t>
  </si>
  <si>
    <t>Infrastruktur</t>
  </si>
  <si>
    <t>Sanierungsstau bei Anlagen</t>
  </si>
  <si>
    <t>Viele Anlagen aus den 1970er- und 1980er-Jahren erreichen gleichzeitig das Ende ihrer Lebensdauer</t>
  </si>
  <si>
    <t>Steigende Betriebs- und Energiekosten</t>
  </si>
  <si>
    <t>Betrieb von Hallen und Bädern wird teurer und gerät unter Rechtfertigungsdruck</t>
  </si>
  <si>
    <t>Umwelt</t>
  </si>
  <si>
    <t>Hitzetage und Klimaanpassung</t>
  </si>
  <si>
    <t>Mehr heisse Tage verändern, wann und wo Sport im Freien möglich ist; Schatten und Wasser werden wichtiger</t>
  </si>
  <si>
    <t>Gesundheit</t>
  </si>
  <si>
    <t>Prävention gewinnt an Gewicht</t>
  </si>
  <si>
    <t>Steigende Gesundheitskosten erhöhen das Interesse an niederschwelliger Alltagsbewegung</t>
  </si>
  <si>
    <t>Demografische Alterung</t>
  </si>
  <si>
    <t>Wachsende Gruppe älterer Menschen mit eigenen Ansprüchen an Angebote und Erreichbarkeit</t>
  </si>
  <si>
    <t>Inklusion und Vielfalt</t>
  </si>
  <si>
    <t>Erwartung, dass Angebote und Anlagen für unterschiedliche Voraussetzungen zugänglich sind</t>
  </si>
  <si>
    <t>Digitalisierung</t>
  </si>
  <si>
    <t>Erwartung an digitale Zugänge</t>
  </si>
  <si>
    <t>Anmeldung, Buchung und Information werden online erwartet, nicht per Telefon</t>
  </si>
  <si>
    <t>Bildschirmzeit bei Kindern</t>
  </si>
  <si>
    <t>Verschiebung der Freizeit zulasten von unstrukturierter Bewegung im Freien</t>
  </si>
  <si>
    <t>Mobilität</t>
  </si>
  <si>
    <t>Langsamverkehr und Alltagsbewegung</t>
  </si>
  <si>
    <t>Velo- und Fusswege werden als Teil der Bewegungsförderung mitgedacht</t>
  </si>
  <si>
    <t>Finanzen</t>
  </si>
  <si>
    <t>Kostendruck der öffentlichen Hand</t>
  </si>
  <si>
    <t>Freiwillige Aufgaben geraten bei Sparprogrammen zuerst unter Druck</t>
  </si>
  <si>
    <t>Professionalisierungsdruck</t>
  </si>
  <si>
    <t>Anforderungen an Administration, Recht und Kommunikation übersteigen ehrenamtliche Kapazitäten</t>
  </si>
  <si>
    <t>Listen</t>
  </si>
  <si>
    <t>Diese Werte erscheinen als Dropdown. Ergänzen oder ändern Sie sie hier.</t>
  </si>
  <si>
    <t>wirkt bereits</t>
  </si>
  <si>
    <t>2 bis 5 Jahre</t>
  </si>
  <si>
    <t>über 5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</si>
</sst>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i/>
      <sz val="9.5"/>
      <color rgb="FF5A6672"/>
      <name val="Arial"/>
      <charset val="1"/>
    </font>
    <font>
      <b/>
      <sz val="10"/>
      <color rgb="FF0D1B2A"/>
      <name val="Arial"/>
      <charset val="1"/>
    </font>
    <font>
      <b/>
      <sz val="10"/>
      <color rgb="FFFFFFFF"/>
      <name val="Arial"/>
      <charset val="1"/>
    </font>
    <font>
      <sz val="10"/>
      <color rgb="FF5A6672"/>
      <name val="Arial"/>
      <charset val="1"/>
    </font>
    <font>
      <sz val="1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8" fillId="3" borderId="1" xfId="0" applyFont="1" applyFill="1" applyBorder="1" applyAlignment="1">
      <alignment vertical="top"/>
    </xf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8" fillId="3" borderId="1" xfId="0" applyFont="1" applyFill="1" applyBorder="1" applyAlignment="1">
      <alignment vertical="top"/>
    </xf>
    <xf numFmtId="0" fontId="11" fillId="5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center" vertical="top"/>
    </xf>
    <xf numFmtId="0" fontId="11" fillId="5" borderId="1" xfId="0" applyFont="1" applyFill="1" applyBorder="1"/>
    <xf numFmtId="0" fontId="13" fillId="3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2F4F6"/>
      <rgbColor rgb="FFEAFBF5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22CFA0"/>
      <rgbColor rgb="FF99CC00"/>
      <rgbColor rgb="FFFFCC00"/>
      <rgbColor rgb="FFFF9900"/>
      <rgbColor rgb="FFFF6600"/>
      <rgbColor rgb="FF5A6672"/>
      <rgbColor rgb="FF969696"/>
      <rgbColor rgb="FF003366"/>
      <rgbColor rgb="FF339966"/>
      <rgbColor rgb="FF0D1B2A"/>
      <rgbColor rgb="FF333300"/>
      <rgbColor rgb="FF993300"/>
      <rgbColor rgb="FF993366"/>
      <rgbColor rgb="FF333399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Betroffenheit und Dringlichkeit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Trends</c:v>
          </c:tx>
          <c:spPr>
            <a:ln w="28440">
              <a:noFill/>
            </a:ln>
          </c:spPr>
          <c:marker>
            <c:symbol val="circle"/>
            <c:size val="9"/>
            <c:spPr>
              <a:solidFill>
                <a:srgbClr val="22CFA0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strRef>
              <c:f>Trends!$G$14:$G$33</c:f>
              <c:strCache>
                <c:ptCount val="2"/>
                <c:pt idx="0">
                  <c:v>3</c:v>
                </c:pt>
                <c:pt idx="1">
                  <c:v>2</c:v>
                </c:pt>
              </c:strCache>
            </c:strRef>
          </c:xVal>
          <c:yVal>
            <c:numRef>
              <c:f>Trends!$E$14:$E$33</c:f>
              <c:numCache>
                <c:formatCode>General</c:formatCode>
                <c:ptCount val="20"/>
                <c:pt idx="0">
                  <c:v>3</c:v>
                </c:pt>
                <c:pt idx="1">
                  <c:v>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F3C-450C-980F-003F3F62F1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0229865"/>
        <c:axId val="56933506"/>
      </c:scatterChart>
      <c:valAx>
        <c:axId val="70229865"/>
        <c:scaling>
          <c:orientation val="minMax"/>
          <c:max val="3.5"/>
          <c:min val="0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CH" sz="1000" b="1" strike="noStrike" spc="-1">
                    <a:solidFill>
                      <a:srgbClr val="000000"/>
                    </a:solidFill>
                    <a:latin typeface="Calibri"/>
                  </a:rPr>
                  <a:t>Dringlichkeit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6933506"/>
        <c:crosses val="autoZero"/>
        <c:crossBetween val="midCat"/>
      </c:valAx>
      <c:valAx>
        <c:axId val="56933506"/>
        <c:scaling>
          <c:orientation val="minMax"/>
          <c:max val="5.5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de-CH" sz="1000" b="1" strike="noStrike" spc="-1">
                    <a:solidFill>
                      <a:srgbClr val="000000"/>
                    </a:solidFill>
                    <a:latin typeface="Calibri"/>
                  </a:rPr>
                  <a:t>Betroffenheit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0229865"/>
        <c:crosses val="autoZero"/>
        <c:crossBetween val="midCat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16</xdr:row>
      <xdr:rowOff>145440</xdr:rowOff>
    </xdr:from>
    <xdr:to>
      <xdr:col>5</xdr:col>
      <xdr:colOff>322920</xdr:colOff>
      <xdr:row>35</xdr:row>
      <xdr:rowOff>125640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6"/>
  <sheetViews>
    <sheetView showGridLines="0" topLeftCell="A3" zoomScaleNormal="100" workbookViewId="0"/>
  </sheetViews>
  <sheetFormatPr baseColWidth="10" defaultColWidth="8.6640625" defaultRowHeight="14.4" x14ac:dyDescent="0.3"/>
  <cols>
    <col min="1" max="1" width="13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2" t="s">
        <v>0</v>
      </c>
    </row>
    <row r="7" spans="1:2" x14ac:dyDescent="0.3">
      <c r="A7" s="3" t="s">
        <v>1</v>
      </c>
    </row>
    <row r="8" spans="1:2" ht="3" customHeight="1" x14ac:dyDescent="0.3">
      <c r="A8" s="4"/>
      <c r="B8" s="4"/>
    </row>
    <row r="10" spans="1:2" x14ac:dyDescent="0.3">
      <c r="A10" s="5" t="s">
        <v>2</v>
      </c>
    </row>
    <row r="11" spans="1:2" x14ac:dyDescent="0.3">
      <c r="A11" s="6" t="s">
        <v>3</v>
      </c>
    </row>
    <row r="12" spans="1:2" x14ac:dyDescent="0.3">
      <c r="A12" s="6" t="s">
        <v>4</v>
      </c>
    </row>
    <row r="13" spans="1:2" x14ac:dyDescent="0.3">
      <c r="A13" s="6" t="s">
        <v>5</v>
      </c>
    </row>
    <row r="14" spans="1:2" x14ac:dyDescent="0.3">
      <c r="A14" s="6" t="s">
        <v>6</v>
      </c>
    </row>
    <row r="16" spans="1:2" x14ac:dyDescent="0.3">
      <c r="A16" s="5" t="s">
        <v>7</v>
      </c>
    </row>
    <row r="17" spans="1:2" x14ac:dyDescent="0.3">
      <c r="A17" s="7" t="s">
        <v>8</v>
      </c>
      <c r="B17" s="6" t="s">
        <v>9</v>
      </c>
    </row>
    <row r="18" spans="1:2" x14ac:dyDescent="0.3">
      <c r="A18" s="7" t="s">
        <v>10</v>
      </c>
      <c r="B18" s="6" t="s">
        <v>11</v>
      </c>
    </row>
    <row r="19" spans="1:2" x14ac:dyDescent="0.3">
      <c r="A19" s="7" t="s">
        <v>12</v>
      </c>
      <c r="B19" s="6" t="s">
        <v>13</v>
      </c>
    </row>
    <row r="20" spans="1:2" x14ac:dyDescent="0.3">
      <c r="A20" s="7" t="s">
        <v>14</v>
      </c>
      <c r="B20" s="6" t="s">
        <v>15</v>
      </c>
    </row>
    <row r="21" spans="1:2" x14ac:dyDescent="0.3">
      <c r="A21" s="7" t="s">
        <v>16</v>
      </c>
      <c r="B21" s="6" t="s">
        <v>17</v>
      </c>
    </row>
    <row r="22" spans="1:2" x14ac:dyDescent="0.3">
      <c r="A22" s="7" t="s">
        <v>18</v>
      </c>
      <c r="B22" s="6" t="s">
        <v>19</v>
      </c>
    </row>
    <row r="24" spans="1:2" x14ac:dyDescent="0.3">
      <c r="A24" s="5" t="s">
        <v>20</v>
      </c>
    </row>
    <row r="25" spans="1:2" x14ac:dyDescent="0.3">
      <c r="A25" s="8" t="s">
        <v>21</v>
      </c>
      <c r="B25" s="6" t="s">
        <v>22</v>
      </c>
    </row>
    <row r="26" spans="1:2" x14ac:dyDescent="0.3">
      <c r="A26" s="9" t="s">
        <v>23</v>
      </c>
      <c r="B26" s="6" t="s">
        <v>24</v>
      </c>
    </row>
    <row r="27" spans="1:2" x14ac:dyDescent="0.3">
      <c r="A27" s="7" t="s">
        <v>25</v>
      </c>
      <c r="B27" s="6" t="s">
        <v>26</v>
      </c>
    </row>
    <row r="28" spans="1:2" x14ac:dyDescent="0.3">
      <c r="A28" s="7" t="s">
        <v>27</v>
      </c>
      <c r="B28" s="6" t="s">
        <v>28</v>
      </c>
    </row>
    <row r="30" spans="1:2" x14ac:dyDescent="0.3">
      <c r="A30" s="5" t="s">
        <v>29</v>
      </c>
    </row>
    <row r="31" spans="1:2" x14ac:dyDescent="0.3">
      <c r="A31" s="6" t="s">
        <v>30</v>
      </c>
    </row>
    <row r="32" spans="1:2" x14ac:dyDescent="0.3">
      <c r="A32" s="6" t="s">
        <v>31</v>
      </c>
    </row>
    <row r="33" spans="1:1" x14ac:dyDescent="0.3">
      <c r="A33" s="6" t="s">
        <v>32</v>
      </c>
    </row>
    <row r="36" spans="1:1" x14ac:dyDescent="0.3">
      <c r="A36" s="10" t="s">
        <v>33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0"/>
  <sheetViews>
    <sheetView showGridLines="0" topLeftCell="A12" zoomScaleNormal="100" workbookViewId="0"/>
  </sheetViews>
  <sheetFormatPr baseColWidth="10" defaultColWidth="8.6640625" defaultRowHeight="14.4" x14ac:dyDescent="0.3"/>
  <cols>
    <col min="1" max="1" width="34" customWidth="1"/>
    <col min="2" max="2" width="12" customWidth="1"/>
  </cols>
  <sheetData>
    <row r="1" spans="1:6" ht="18.75" customHeight="1" x14ac:dyDescent="0.3"/>
    <row r="2" spans="1:6" ht="18.75" customHeight="1" x14ac:dyDescent="0.3"/>
    <row r="3" spans="1:6" ht="18.75" customHeight="1" x14ac:dyDescent="0.3"/>
    <row r="4" spans="1:6" ht="18.75" customHeight="1" x14ac:dyDescent="0.3"/>
    <row r="5" spans="1:6" ht="18.75" customHeight="1" x14ac:dyDescent="0.3"/>
    <row r="6" spans="1:6" ht="19.2" x14ac:dyDescent="0.35">
      <c r="A6" s="2" t="s">
        <v>34</v>
      </c>
    </row>
    <row r="7" spans="1:6" x14ac:dyDescent="0.3">
      <c r="A7" s="3" t="s">
        <v>35</v>
      </c>
    </row>
    <row r="8" spans="1:6" ht="3" customHeight="1" x14ac:dyDescent="0.3">
      <c r="A8" s="4"/>
      <c r="B8" s="4"/>
      <c r="C8" s="4"/>
      <c r="D8" s="4"/>
      <c r="E8" s="4"/>
      <c r="F8" s="4"/>
    </row>
    <row r="10" spans="1:6" x14ac:dyDescent="0.3">
      <c r="A10" s="11" t="s">
        <v>36</v>
      </c>
      <c r="B10" s="12">
        <f>COUNTA(Trends!$C$14:$C$33)</f>
        <v>16</v>
      </c>
    </row>
    <row r="11" spans="1:6" x14ac:dyDescent="0.3">
      <c r="A11" s="11" t="s">
        <v>37</v>
      </c>
      <c r="B11" s="12">
        <f>COUNT(Trends!$H$14:$H$33)</f>
        <v>2</v>
      </c>
    </row>
    <row r="12" spans="1:6" x14ac:dyDescent="0.3">
      <c r="A12" s="11" t="s">
        <v>38</v>
      </c>
      <c r="B12" s="12">
        <f>COUNTIF(Trends!$H$14:$H$33,"&gt;=10")</f>
        <v>1</v>
      </c>
    </row>
    <row r="13" spans="1:6" x14ac:dyDescent="0.3">
      <c r="A13" s="13" t="s">
        <v>39</v>
      </c>
      <c r="B13" s="12">
        <f>COUNTA(Trends!$I$14:$I$33)</f>
        <v>0</v>
      </c>
    </row>
    <row r="15" spans="1:6" x14ac:dyDescent="0.3">
      <c r="A15" s="14" t="s">
        <v>40</v>
      </c>
    </row>
    <row r="40" spans="1:1" x14ac:dyDescent="0.3">
      <c r="A40" s="10" t="s">
        <v>33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6"/>
  <sheetViews>
    <sheetView showGridLines="0" tabSelected="1" zoomScaleNormal="100" workbookViewId="0">
      <pane ySplit="13" topLeftCell="A19" activePane="bottomLeft" state="frozen"/>
      <selection pane="bottomLeft" activeCell="F17" sqref="F17"/>
    </sheetView>
  </sheetViews>
  <sheetFormatPr baseColWidth="10" defaultColWidth="8.6640625" defaultRowHeight="14.4" x14ac:dyDescent="0.3"/>
  <cols>
    <col min="1" max="1" width="5" customWidth="1"/>
    <col min="2" max="2" width="17" customWidth="1"/>
    <col min="3" max="3" width="34" customWidth="1"/>
    <col min="4" max="4" width="62" customWidth="1"/>
    <col min="5" max="5" width="17" customWidth="1"/>
    <col min="6" max="6" width="16" customWidth="1"/>
    <col min="7" max="7" width="13" customWidth="1"/>
    <col min="8" max="8" width="11" customWidth="1"/>
    <col min="9" max="9" width="40" customWidth="1"/>
    <col min="10" max="10" width="18" customWidth="1"/>
    <col min="11" max="11" width="24" customWidth="1"/>
  </cols>
  <sheetData>
    <row r="1" spans="1:11" ht="18.75" customHeight="1" x14ac:dyDescent="0.3"/>
    <row r="2" spans="1:11" ht="18.75" customHeight="1" x14ac:dyDescent="0.3"/>
    <row r="3" spans="1:11" ht="18.75" customHeight="1" x14ac:dyDescent="0.3"/>
    <row r="4" spans="1:11" ht="18.75" customHeight="1" x14ac:dyDescent="0.3"/>
    <row r="5" spans="1:11" ht="18.75" customHeight="1" x14ac:dyDescent="0.3"/>
    <row r="6" spans="1:11" ht="19.2" x14ac:dyDescent="0.35">
      <c r="A6" s="2" t="s">
        <v>0</v>
      </c>
    </row>
    <row r="7" spans="1:11" x14ac:dyDescent="0.3">
      <c r="A7" s="3" t="s">
        <v>41</v>
      </c>
    </row>
    <row r="8" spans="1:11" ht="3" customHeight="1" x14ac:dyDescent="0.3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10" spans="1:11" x14ac:dyDescent="0.3">
      <c r="A10" s="15" t="s">
        <v>42</v>
      </c>
    </row>
    <row r="11" spans="1:11" x14ac:dyDescent="0.3">
      <c r="A11" s="1" t="s">
        <v>43</v>
      </c>
      <c r="B11" s="1"/>
      <c r="C11" s="1"/>
    </row>
    <row r="13" spans="1:11" ht="30" customHeight="1" x14ac:dyDescent="0.3">
      <c r="A13" s="17" t="s">
        <v>44</v>
      </c>
      <c r="B13" s="17" t="s">
        <v>45</v>
      </c>
      <c r="C13" s="17" t="s">
        <v>46</v>
      </c>
      <c r="D13" s="17" t="s">
        <v>47</v>
      </c>
      <c r="E13" s="17" t="s">
        <v>48</v>
      </c>
      <c r="F13" s="17" t="s">
        <v>49</v>
      </c>
      <c r="G13" s="17" t="s">
        <v>50</v>
      </c>
      <c r="H13" s="17" t="s">
        <v>51</v>
      </c>
      <c r="I13" s="17" t="s">
        <v>52</v>
      </c>
      <c r="J13" s="17" t="s">
        <v>53</v>
      </c>
      <c r="K13" s="17" t="s">
        <v>54</v>
      </c>
    </row>
    <row r="14" spans="1:11" ht="30" customHeight="1" x14ac:dyDescent="0.3">
      <c r="A14" s="18">
        <v>1</v>
      </c>
      <c r="B14" s="16" t="s">
        <v>55</v>
      </c>
      <c r="C14" s="19" t="s">
        <v>56</v>
      </c>
      <c r="D14" s="20" t="s">
        <v>57</v>
      </c>
      <c r="E14" s="21">
        <v>3</v>
      </c>
      <c r="F14" s="16" t="s">
        <v>99</v>
      </c>
      <c r="G14" s="22">
        <f t="shared" ref="G14:G33" si="0">IF($F14="","",IF($F14="wirkt bereits",3,IF($F14="2 bis 5 Jahre",2,1)))</f>
        <v>3</v>
      </c>
      <c r="H14" s="23">
        <f t="shared" ref="H14:H33" si="1">IF(OR($E14="",$G14=""),"",$E14*$G14)</f>
        <v>9</v>
      </c>
      <c r="I14" s="20"/>
      <c r="J14" s="16"/>
      <c r="K14" s="20"/>
    </row>
    <row r="15" spans="1:11" ht="30" customHeight="1" x14ac:dyDescent="0.3">
      <c r="A15" s="18">
        <v>2</v>
      </c>
      <c r="B15" s="16" t="s">
        <v>58</v>
      </c>
      <c r="C15" s="19" t="s">
        <v>59</v>
      </c>
      <c r="D15" s="20" t="s">
        <v>60</v>
      </c>
      <c r="E15" s="21">
        <v>5</v>
      </c>
      <c r="F15" s="16" t="s">
        <v>100</v>
      </c>
      <c r="G15" s="22">
        <f t="shared" si="0"/>
        <v>2</v>
      </c>
      <c r="H15" s="23">
        <f t="shared" si="1"/>
        <v>10</v>
      </c>
      <c r="I15" s="20"/>
      <c r="J15" s="16"/>
      <c r="K15" s="20"/>
    </row>
    <row r="16" spans="1:11" ht="30" customHeight="1" x14ac:dyDescent="0.3">
      <c r="A16" s="18">
        <v>3</v>
      </c>
      <c r="B16" s="16" t="s">
        <v>61</v>
      </c>
      <c r="C16" s="19" t="s">
        <v>62</v>
      </c>
      <c r="D16" s="20" t="s">
        <v>63</v>
      </c>
      <c r="E16" s="21"/>
      <c r="F16" s="16"/>
      <c r="G16" s="22" t="str">
        <f t="shared" si="0"/>
        <v/>
      </c>
      <c r="H16" s="23" t="str">
        <f t="shared" si="1"/>
        <v/>
      </c>
      <c r="I16" s="20"/>
      <c r="J16" s="16"/>
      <c r="K16" s="20"/>
    </row>
    <row r="17" spans="1:11" ht="30" customHeight="1" x14ac:dyDescent="0.3">
      <c r="A17" s="18">
        <v>4</v>
      </c>
      <c r="B17" s="16" t="s">
        <v>61</v>
      </c>
      <c r="C17" s="19" t="s">
        <v>64</v>
      </c>
      <c r="D17" s="20" t="s">
        <v>65</v>
      </c>
      <c r="E17" s="21"/>
      <c r="F17" s="16"/>
      <c r="G17" s="22" t="str">
        <f t="shared" si="0"/>
        <v/>
      </c>
      <c r="H17" s="23" t="str">
        <f t="shared" si="1"/>
        <v/>
      </c>
      <c r="I17" s="20"/>
      <c r="J17" s="16"/>
      <c r="K17" s="20"/>
    </row>
    <row r="18" spans="1:11" ht="30" customHeight="1" x14ac:dyDescent="0.3">
      <c r="A18" s="18">
        <v>5</v>
      </c>
      <c r="B18" s="16" t="s">
        <v>66</v>
      </c>
      <c r="C18" s="19" t="s">
        <v>67</v>
      </c>
      <c r="D18" s="20" t="s">
        <v>68</v>
      </c>
      <c r="E18" s="21"/>
      <c r="F18" s="16"/>
      <c r="G18" s="22" t="str">
        <f t="shared" si="0"/>
        <v/>
      </c>
      <c r="H18" s="23" t="str">
        <f t="shared" si="1"/>
        <v/>
      </c>
      <c r="I18" s="20"/>
      <c r="J18" s="16"/>
      <c r="K18" s="20"/>
    </row>
    <row r="19" spans="1:11" ht="30" customHeight="1" x14ac:dyDescent="0.3">
      <c r="A19" s="18">
        <v>6</v>
      </c>
      <c r="B19" s="16" t="s">
        <v>69</v>
      </c>
      <c r="C19" s="19" t="s">
        <v>70</v>
      </c>
      <c r="D19" s="20" t="s">
        <v>71</v>
      </c>
      <c r="E19" s="21"/>
      <c r="F19" s="16"/>
      <c r="G19" s="22" t="str">
        <f t="shared" si="0"/>
        <v/>
      </c>
      <c r="H19" s="23" t="str">
        <f t="shared" si="1"/>
        <v/>
      </c>
      <c r="I19" s="20"/>
      <c r="J19" s="16"/>
      <c r="K19" s="20"/>
    </row>
    <row r="20" spans="1:11" ht="30" customHeight="1" x14ac:dyDescent="0.3">
      <c r="A20" s="18">
        <v>7</v>
      </c>
      <c r="B20" s="16" t="s">
        <v>69</v>
      </c>
      <c r="C20" s="19" t="s">
        <v>72</v>
      </c>
      <c r="D20" s="20" t="s">
        <v>73</v>
      </c>
      <c r="E20" s="21"/>
      <c r="F20" s="16"/>
      <c r="G20" s="22" t="str">
        <f t="shared" si="0"/>
        <v/>
      </c>
      <c r="H20" s="23" t="str">
        <f t="shared" si="1"/>
        <v/>
      </c>
      <c r="I20" s="20"/>
      <c r="J20" s="16"/>
      <c r="K20" s="20"/>
    </row>
    <row r="21" spans="1:11" ht="30" customHeight="1" x14ac:dyDescent="0.3">
      <c r="A21" s="18">
        <v>8</v>
      </c>
      <c r="B21" s="16" t="s">
        <v>74</v>
      </c>
      <c r="C21" s="19" t="s">
        <v>75</v>
      </c>
      <c r="D21" s="20" t="s">
        <v>76</v>
      </c>
      <c r="E21" s="21"/>
      <c r="F21" s="16"/>
      <c r="G21" s="22" t="str">
        <f t="shared" si="0"/>
        <v/>
      </c>
      <c r="H21" s="23" t="str">
        <f t="shared" si="1"/>
        <v/>
      </c>
      <c r="I21" s="20"/>
      <c r="J21" s="16"/>
      <c r="K21" s="20"/>
    </row>
    <row r="22" spans="1:11" ht="30" customHeight="1" x14ac:dyDescent="0.3">
      <c r="A22" s="18">
        <v>9</v>
      </c>
      <c r="B22" s="16" t="s">
        <v>77</v>
      </c>
      <c r="C22" s="19" t="s">
        <v>78</v>
      </c>
      <c r="D22" s="20" t="s">
        <v>79</v>
      </c>
      <c r="E22" s="21"/>
      <c r="F22" s="16"/>
      <c r="G22" s="22" t="str">
        <f t="shared" si="0"/>
        <v/>
      </c>
      <c r="H22" s="23" t="str">
        <f t="shared" si="1"/>
        <v/>
      </c>
      <c r="I22" s="20"/>
      <c r="J22" s="16"/>
      <c r="K22" s="20"/>
    </row>
    <row r="23" spans="1:11" ht="30" customHeight="1" x14ac:dyDescent="0.3">
      <c r="A23" s="18">
        <v>10</v>
      </c>
      <c r="B23" s="16" t="s">
        <v>55</v>
      </c>
      <c r="C23" s="19" t="s">
        <v>80</v>
      </c>
      <c r="D23" s="20" t="s">
        <v>81</v>
      </c>
      <c r="E23" s="21"/>
      <c r="F23" s="16"/>
      <c r="G23" s="22" t="str">
        <f t="shared" si="0"/>
        <v/>
      </c>
      <c r="H23" s="23" t="str">
        <f t="shared" si="1"/>
        <v/>
      </c>
      <c r="I23" s="20"/>
      <c r="J23" s="16"/>
      <c r="K23" s="20"/>
    </row>
    <row r="24" spans="1:11" ht="30" customHeight="1" x14ac:dyDescent="0.3">
      <c r="A24" s="18">
        <v>11</v>
      </c>
      <c r="B24" s="16" t="s">
        <v>55</v>
      </c>
      <c r="C24" s="19" t="s">
        <v>82</v>
      </c>
      <c r="D24" s="20" t="s">
        <v>83</v>
      </c>
      <c r="E24" s="21"/>
      <c r="F24" s="16"/>
      <c r="G24" s="22" t="str">
        <f t="shared" si="0"/>
        <v/>
      </c>
      <c r="H24" s="23" t="str">
        <f t="shared" si="1"/>
        <v/>
      </c>
      <c r="I24" s="20"/>
      <c r="J24" s="16"/>
      <c r="K24" s="20"/>
    </row>
    <row r="25" spans="1:11" ht="30" customHeight="1" x14ac:dyDescent="0.3">
      <c r="A25" s="18">
        <v>12</v>
      </c>
      <c r="B25" s="16" t="s">
        <v>84</v>
      </c>
      <c r="C25" s="19" t="s">
        <v>85</v>
      </c>
      <c r="D25" s="20" t="s">
        <v>86</v>
      </c>
      <c r="E25" s="21"/>
      <c r="F25" s="16"/>
      <c r="G25" s="22" t="str">
        <f t="shared" si="0"/>
        <v/>
      </c>
      <c r="H25" s="23" t="str">
        <f t="shared" si="1"/>
        <v/>
      </c>
      <c r="I25" s="20"/>
      <c r="J25" s="16"/>
      <c r="K25" s="20"/>
    </row>
    <row r="26" spans="1:11" ht="30" customHeight="1" x14ac:dyDescent="0.3">
      <c r="A26" s="18">
        <v>13</v>
      </c>
      <c r="B26" s="16" t="s">
        <v>55</v>
      </c>
      <c r="C26" s="19" t="s">
        <v>87</v>
      </c>
      <c r="D26" s="20" t="s">
        <v>88</v>
      </c>
      <c r="E26" s="21"/>
      <c r="F26" s="16"/>
      <c r="G26" s="22" t="str">
        <f t="shared" si="0"/>
        <v/>
      </c>
      <c r="H26" s="23" t="str">
        <f t="shared" si="1"/>
        <v/>
      </c>
      <c r="I26" s="20"/>
      <c r="J26" s="16"/>
      <c r="K26" s="20"/>
    </row>
    <row r="27" spans="1:11" ht="30" customHeight="1" x14ac:dyDescent="0.3">
      <c r="A27" s="18">
        <v>14</v>
      </c>
      <c r="B27" s="16" t="s">
        <v>89</v>
      </c>
      <c r="C27" s="19" t="s">
        <v>90</v>
      </c>
      <c r="D27" s="20" t="s">
        <v>91</v>
      </c>
      <c r="E27" s="21"/>
      <c r="F27" s="16"/>
      <c r="G27" s="22" t="str">
        <f t="shared" si="0"/>
        <v/>
      </c>
      <c r="H27" s="23" t="str">
        <f t="shared" si="1"/>
        <v/>
      </c>
      <c r="I27" s="20"/>
      <c r="J27" s="16"/>
      <c r="K27" s="20"/>
    </row>
    <row r="28" spans="1:11" ht="30" customHeight="1" x14ac:dyDescent="0.3">
      <c r="A28" s="18">
        <v>15</v>
      </c>
      <c r="B28" s="16" t="s">
        <v>92</v>
      </c>
      <c r="C28" s="19" t="s">
        <v>93</v>
      </c>
      <c r="D28" s="20" t="s">
        <v>94</v>
      </c>
      <c r="E28" s="21"/>
      <c r="F28" s="16"/>
      <c r="G28" s="22" t="str">
        <f t="shared" si="0"/>
        <v/>
      </c>
      <c r="H28" s="23" t="str">
        <f t="shared" si="1"/>
        <v/>
      </c>
      <c r="I28" s="20"/>
      <c r="J28" s="16"/>
      <c r="K28" s="20"/>
    </row>
    <row r="29" spans="1:11" ht="30" customHeight="1" x14ac:dyDescent="0.3">
      <c r="A29" s="18">
        <v>16</v>
      </c>
      <c r="B29" s="16" t="s">
        <v>66</v>
      </c>
      <c r="C29" s="19" t="s">
        <v>95</v>
      </c>
      <c r="D29" s="20" t="s">
        <v>96</v>
      </c>
      <c r="E29" s="21"/>
      <c r="F29" s="16"/>
      <c r="G29" s="22" t="str">
        <f t="shared" si="0"/>
        <v/>
      </c>
      <c r="H29" s="23" t="str">
        <f t="shared" si="1"/>
        <v/>
      </c>
      <c r="I29" s="20"/>
      <c r="J29" s="16"/>
      <c r="K29" s="20"/>
    </row>
    <row r="30" spans="1:11" ht="30" customHeight="1" x14ac:dyDescent="0.3">
      <c r="A30" s="18">
        <v>17</v>
      </c>
      <c r="B30" s="16"/>
      <c r="C30" s="19"/>
      <c r="D30" s="20"/>
      <c r="E30" s="21"/>
      <c r="F30" s="16"/>
      <c r="G30" s="22" t="str">
        <f t="shared" si="0"/>
        <v/>
      </c>
      <c r="H30" s="23" t="str">
        <f t="shared" si="1"/>
        <v/>
      </c>
      <c r="I30" s="20"/>
      <c r="J30" s="16"/>
      <c r="K30" s="20"/>
    </row>
    <row r="31" spans="1:11" ht="30" customHeight="1" x14ac:dyDescent="0.3">
      <c r="A31" s="18">
        <v>18</v>
      </c>
      <c r="B31" s="16"/>
      <c r="C31" s="19"/>
      <c r="D31" s="20"/>
      <c r="E31" s="21"/>
      <c r="F31" s="16"/>
      <c r="G31" s="22" t="str">
        <f t="shared" si="0"/>
        <v/>
      </c>
      <c r="H31" s="23" t="str">
        <f t="shared" si="1"/>
        <v/>
      </c>
      <c r="I31" s="20"/>
      <c r="J31" s="16"/>
      <c r="K31" s="20"/>
    </row>
    <row r="32" spans="1:11" ht="30" customHeight="1" x14ac:dyDescent="0.3">
      <c r="A32" s="18">
        <v>19</v>
      </c>
      <c r="B32" s="16"/>
      <c r="C32" s="19"/>
      <c r="D32" s="20"/>
      <c r="E32" s="21"/>
      <c r="F32" s="16"/>
      <c r="G32" s="22" t="str">
        <f t="shared" si="0"/>
        <v/>
      </c>
      <c r="H32" s="23" t="str">
        <f t="shared" si="1"/>
        <v/>
      </c>
      <c r="I32" s="20"/>
      <c r="J32" s="16"/>
      <c r="K32" s="20"/>
    </row>
    <row r="33" spans="1:11" ht="30" customHeight="1" x14ac:dyDescent="0.3">
      <c r="A33" s="18">
        <v>20</v>
      </c>
      <c r="B33" s="16"/>
      <c r="C33" s="19"/>
      <c r="D33" s="20"/>
      <c r="E33" s="21"/>
      <c r="F33" s="16"/>
      <c r="G33" s="22" t="str">
        <f t="shared" si="0"/>
        <v/>
      </c>
      <c r="H33" s="23" t="str">
        <f t="shared" si="1"/>
        <v/>
      </c>
      <c r="I33" s="20"/>
      <c r="J33" s="16"/>
      <c r="K33" s="20"/>
    </row>
    <row r="36" spans="1:11" x14ac:dyDescent="0.3">
      <c r="A36" s="10" t="s">
        <v>33</v>
      </c>
    </row>
  </sheetData>
  <autoFilter ref="A13:K33" xr:uid="{00000000-0009-0000-0000-000002000000}"/>
  <mergeCells count="1">
    <mergeCell ref="A11:C11"/>
  </mergeCells>
  <dataValidations count="2">
    <dataValidation type="list" allowBlank="1" sqref="B14:B33" xr:uid="{00000000-0002-0000-0200-000000000000}">
      <formula1>L_Bereich</formula1>
      <formula2>0</formula2>
    </dataValidation>
    <dataValidation type="list" allowBlank="1" sqref="F14:F33" xr:uid="{00000000-0002-0000-0200-000001000000}">
      <formula1>L_Zeithorizont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23"/>
  <sheetViews>
    <sheetView showGridLines="0" zoomScaleNormal="100" workbookViewId="0"/>
  </sheetViews>
  <sheetFormatPr baseColWidth="10" defaultColWidth="8.6640625" defaultRowHeight="14.4" x14ac:dyDescent="0.3"/>
  <cols>
    <col min="1" max="2" width="26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2" t="s">
        <v>97</v>
      </c>
    </row>
    <row r="7" spans="1:2" x14ac:dyDescent="0.3">
      <c r="A7" s="3" t="s">
        <v>98</v>
      </c>
    </row>
    <row r="8" spans="1:2" ht="3" customHeight="1" x14ac:dyDescent="0.3">
      <c r="A8" s="4"/>
      <c r="B8" s="4"/>
    </row>
    <row r="10" spans="1:2" x14ac:dyDescent="0.3">
      <c r="A10" s="24" t="s">
        <v>45</v>
      </c>
      <c r="B10" s="24" t="s">
        <v>49</v>
      </c>
    </row>
    <row r="11" spans="1:2" x14ac:dyDescent="0.3">
      <c r="A11" s="25" t="s">
        <v>84</v>
      </c>
      <c r="B11" s="25" t="s">
        <v>99</v>
      </c>
    </row>
    <row r="12" spans="1:2" x14ac:dyDescent="0.3">
      <c r="A12" s="25" t="s">
        <v>92</v>
      </c>
      <c r="B12" s="25" t="s">
        <v>100</v>
      </c>
    </row>
    <row r="13" spans="1:2" x14ac:dyDescent="0.3">
      <c r="A13" s="25" t="s">
        <v>55</v>
      </c>
      <c r="B13" s="25" t="s">
        <v>101</v>
      </c>
    </row>
    <row r="14" spans="1:2" x14ac:dyDescent="0.3">
      <c r="A14" s="25" t="s">
        <v>77</v>
      </c>
    </row>
    <row r="15" spans="1:2" x14ac:dyDescent="0.3">
      <c r="A15" s="25" t="s">
        <v>69</v>
      </c>
    </row>
    <row r="16" spans="1:2" x14ac:dyDescent="0.3">
      <c r="A16" s="25" t="s">
        <v>89</v>
      </c>
    </row>
    <row r="17" spans="1:1" x14ac:dyDescent="0.3">
      <c r="A17" s="25" t="s">
        <v>58</v>
      </c>
    </row>
    <row r="18" spans="1:1" x14ac:dyDescent="0.3">
      <c r="A18" s="25" t="s">
        <v>61</v>
      </c>
    </row>
    <row r="19" spans="1:1" x14ac:dyDescent="0.3">
      <c r="A19" s="25" t="s">
        <v>74</v>
      </c>
    </row>
    <row r="20" spans="1:1" x14ac:dyDescent="0.3">
      <c r="A20" s="25" t="s">
        <v>66</v>
      </c>
    </row>
    <row r="23" spans="1:1" x14ac:dyDescent="0.3">
      <c r="A23" s="10" t="s">
        <v>33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Radar</vt:lpstr>
      <vt:lpstr>Trends</vt:lpstr>
      <vt:lpstr>Listen</vt:lpstr>
      <vt:lpstr>Anleitung!Druckbereich</vt:lpstr>
      <vt:lpstr>Listen!Druckbereich</vt:lpstr>
      <vt:lpstr>Radar!Druckbereich</vt:lpstr>
      <vt:lpstr>Trends!Druckbereich</vt:lpstr>
      <vt:lpstr>Trends!Drucktitel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2026-09-09T12:09:35Z</dcterms:created>
  <dcterms:modified xsi:type="dcterms:W3CDTF">2026-09-18T08:54:46Z</dcterms:modified>
  <dc:language>en-US</dc:language>
</cp:coreProperties>
</file>