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1_Phasenübergreifend/"/>
    </mc:Choice>
  </mc:AlternateContent>
  <xr:revisionPtr revIDLastSave="0" documentId="8_{29E12184-622A-468A-A245-17C086E2A44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nleitung" sheetId="1" r:id="rId1"/>
    <sheet name="Übersicht" sheetId="2" r:id="rId2"/>
    <sheet name="Risiken" sheetId="3" r:id="rId3"/>
    <sheet name="Listen" sheetId="4" r:id="rId4"/>
  </sheets>
  <definedNames>
    <definedName name="_xlnm._FilterDatabase" localSheetId="2" hidden="1">Risiken!$A$10:$L$40</definedName>
    <definedName name="_xlnm.Print_Area" localSheetId="0">Anleitung!$A$1:$B$34</definedName>
    <definedName name="_xlnm.Print_Area" localSheetId="3">Listen!$A$1:$B$21</definedName>
    <definedName name="_xlnm.Print_Area" localSheetId="2">Risiken!$A$1:$L$43</definedName>
    <definedName name="_xlnm.Print_Area" localSheetId="1">Übersicht!$A$1:$F$22</definedName>
    <definedName name="_xlnm.Print_Titles" localSheetId="2">Risiken!$10:$10</definedName>
    <definedName name="L_Kategorie">OFFSET(Listen!$A$11,0,0,MAX(1,COUNTA(Listen!$A$11:$A$50)),1)</definedName>
    <definedName name="L_Status">OFFSET(Listen!$B$11,0,0,MAX(1,COUNTA(Listen!$B$11:$B$50)),1)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3" l="1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E15" i="2"/>
  <c r="E14" i="2"/>
  <c r="B14" i="2"/>
  <c r="E13" i="2"/>
  <c r="E12" i="2"/>
  <c r="E11" i="2"/>
  <c r="B10" i="2"/>
  <c r="B12" i="2" l="1"/>
  <c r="B13" i="2"/>
  <c r="B11" i="2"/>
</calcChain>
</file>

<file path=xl/sharedStrings.xml><?xml version="1.0" encoding="utf-8"?>
<sst xmlns="http://schemas.openxmlformats.org/spreadsheetml/2006/main" count="96" uniqueCount="77">
  <si>
    <t>Risikoregister</t>
  </si>
  <si>
    <t>Toolbox Sportkoordination · Phase 1 und phasenübergreifend</t>
  </si>
  <si>
    <t>Wofür dieses Tool</t>
  </si>
  <si>
    <t>Das Register hält fest, was ein Vorhaben gefährden könnte, wie schwer es wöge und was dagegen getan wird.</t>
  </si>
  <si>
    <t>Der Nutzen liegt weniger im Zahlenwert als darin, dass unangenehme Themen einmal ausgesprochen sind.</t>
  </si>
  <si>
    <t>So gehen Sie vor</t>
  </si>
  <si>
    <t>1.</t>
  </si>
  <si>
    <t>Pro Risiko eine Zeile: Was könnte passieren, und woran läge es?</t>
  </si>
  <si>
    <t>2.</t>
  </si>
  <si>
    <t>Eintrittswahrscheinlichkeit und Auswirkung je mit 1 bis 5 bewerten.</t>
  </si>
  <si>
    <t>3.</t>
  </si>
  <si>
    <t>Risikowert und Stufe berechnen sich selbst: ab 15 hoch, ab 8 mittel.</t>
  </si>
  <si>
    <t>4.</t>
  </si>
  <si>
    <t>Für jedes Risiko der Stufe hoch oder mittel eine Gegenmassnahme mit Verantwortung und Termin festlegen.</t>
  </si>
  <si>
    <t>5.</t>
  </si>
  <si>
    <t>Zweimal jährlich überprüfen und den Status nachführen.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</si>
  <si>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</si>
  <si>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</si>
  <si>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</si>
  <si>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</si>
  <si>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</si>
  <si>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Ohne Gegenmassnahme</t>
  </si>
  <si>
    <t>Die Übersicht zählt, wie viele Risiken ohne Gegenmassnahme dastehen. Diese Zahl sollte null sein.</t>
  </si>
  <si>
    <t>Eingetreten</t>
  </si>
  <si>
    <t>Eingetretene Risiken nicht löschen. Sie sind das Material, mit dem man beim nächsten Vorhaben besser einschätzt.</t>
  </si>
  <si>
    <t>Hinweis</t>
  </si>
  <si>
    <t>Die Bewertung ist eine Einschätzung und keine Berechnung. Sie gewinnt an Wert, wenn mehrere</t>
  </si>
  <si>
    <t>Personen unabhängig bewerten und danach über die Abweichungen gesprochen wird.</t>
  </si>
  <si>
    <t>Anwendung in eigener Verantwortung.</t>
  </si>
  <si>
    <t>© 2026 Sven Brun · studio13nord.ch · Version 1.0 / September 2026</t>
  </si>
  <si>
    <t>Übersicht</t>
  </si>
  <si>
    <t>Berechnet sich automatisch aus dem Blatt «Risiken».</t>
  </si>
  <si>
    <t>Risiken erfasst</t>
  </si>
  <si>
    <t>Status</t>
  </si>
  <si>
    <t>Anzahl</t>
  </si>
  <si>
    <t>Stufe hoch</t>
  </si>
  <si>
    <t>offen</t>
  </si>
  <si>
    <t>Stufe mittel</t>
  </si>
  <si>
    <t>in Bearbeitung</t>
  </si>
  <si>
    <t>Stufe tief</t>
  </si>
  <si>
    <t>unter Kontrolle</t>
  </si>
  <si>
    <t>ohne Gegenmassnahme</t>
  </si>
  <si>
    <t>eingetreten</t>
  </si>
  <si>
    <t>erledigt</t>
  </si>
  <si>
    <t>Ein Risiko pro Zeile. Eintrittswahrscheinlichkeit und Auswirkung mit 1 bis 5 bewerten.</t>
  </si>
  <si>
    <t>Nr</t>
  </si>
  <si>
    <t>Risiko</t>
  </si>
  <si>
    <t>Kategorie</t>
  </si>
  <si>
    <t>Ursache</t>
  </si>
  <si>
    <t>Wahrscheinlichkeit (1–5)</t>
  </si>
  <si>
    <t>Auswirkung (1–5)</t>
  </si>
  <si>
    <t>Risikowert</t>
  </si>
  <si>
    <t>Stufe</t>
  </si>
  <si>
    <t>Gegenmassnahme</t>
  </si>
  <si>
    <t>Verantwortlich</t>
  </si>
  <si>
    <t>Termin</t>
  </si>
  <si>
    <t>Ressourcen werden im Sparprogramm gekürzt</t>
  </si>
  <si>
    <t>Finanzen</t>
  </si>
  <si>
    <t>Angespannte Gemeindefinanzen</t>
  </si>
  <si>
    <t>Wirkung jährlich belegen, Kennzahlen im Budgetprozess vorlegen</t>
  </si>
  <si>
    <t>Sportkoordination</t>
  </si>
  <si>
    <t>Partner</t>
  </si>
  <si>
    <t>Wechsel im Gemeinderat</t>
  </si>
  <si>
    <t>Nutzen pro Gemeinde einzeln ausweisen, jährliches Gespräch führen</t>
  </si>
  <si>
    <t>Steuerungsgremium</t>
  </si>
  <si>
    <t>Erhebung erreicht zu wenige Vereine</t>
  </si>
  <si>
    <t>Kommunikation</t>
  </si>
  <si>
    <t>Fragebogen zu lang, Versand im Sommer</t>
  </si>
  <si>
    <t>Pretest, kurze Frist, telefonisches Nachfassen bei den grössten Vereinen</t>
  </si>
  <si>
    <t>Listen</t>
  </si>
  <si>
    <t>Diese Werte erscheinen als Dropdown. Ergänzen oder ändern Sie sie hier.</t>
  </si>
  <si>
    <t>Ressourcen</t>
  </si>
  <si>
    <t>Politik</t>
  </si>
  <si>
    <t>Infrastruktur</t>
  </si>
  <si>
    <t>Recht und Datenschutz</t>
  </si>
  <si>
    <t>Termine</t>
  </si>
  <si>
    <t>Vorhaben wird nicht über Legislaturperiode hinaus unterstützt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</si>
</sst>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b/>
      <sz val="15"/>
      <color rgb="FF0D1B2A"/>
      <name val="Arial"/>
    </font>
    <font>
      <sz val="9.5"/>
      <color rgb="FF5A6672"/>
      <name val="Arial"/>
    </font>
    <font>
      <b/>
      <sz val="10"/>
      <color rgb="FFFFFFFF"/>
      <name val="Arial"/>
    </font>
    <font>
      <sz val="10"/>
      <color rgb="FF5A6672"/>
      <name val="Arial"/>
    </font>
    <font>
      <b/>
      <sz val="10"/>
      <color rgb="FF1B2733"/>
      <name val="Arial"/>
    </font>
    <font>
      <sz val="10"/>
      <color rgb="FF1B2733"/>
      <name val="Arial"/>
    </font>
    <font>
      <sz val="8"/>
      <color rgb="FF5A6672"/>
      <name val="Arial"/>
    </font>
    <font>
      <sz val="10"/>
      <name val="Arial"/>
    </font>
    <font>
      <b/>
      <sz val="11"/>
      <color rgb="FF0D1B2A"/>
      <name val="Arial"/>
    </font>
    <font>
      <sz val="10.5"/>
      <color rgb="FF1B2733"/>
      <name val="Arial"/>
    </font>
    <font>
      <b/>
      <sz val="10.5"/>
      <color rgb="FF1B2733"/>
      <name val="Arial"/>
    </font>
  </fonts>
  <fills count="6">
    <fill>
      <patternFill patternType="none"/>
    </fill>
    <fill>
      <patternFill patternType="gray125"/>
    </fill>
    <fill>
      <patternFill patternType="solid">
        <fgColor rgb="FF3FE0B8"/>
      </patternFill>
    </fill>
    <fill>
      <patternFill patternType="solid">
        <fgColor rgb="FF0D1B2A"/>
      </patternFill>
    </fill>
    <fill>
      <patternFill patternType="solid">
        <fgColor rgb="FFF2F4F6"/>
      </patternFill>
    </fill>
    <fill>
      <patternFill patternType="solid">
        <fgColor rgb="FFEAFBF5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5" borderId="1" xfId="0" applyFont="1" applyFill="1" applyBorder="1"/>
    <xf numFmtId="0" fontId="11" fillId="4" borderId="1" xfId="0" applyFont="1" applyFill="1" applyBorder="1"/>
    <xf numFmtId="0" fontId="7" fillId="0" borderId="0" xfId="0" applyFont="1"/>
    <xf numFmtId="0" fontId="5" fillId="0" borderId="1" xfId="0" applyFont="1" applyBorder="1"/>
    <xf numFmtId="0" fontId="5" fillId="4" borderId="1" xfId="0" applyFont="1" applyFill="1" applyBorder="1"/>
    <xf numFmtId="0" fontId="3" fillId="3" borderId="1" xfId="0" applyFont="1" applyFill="1" applyBorder="1"/>
    <xf numFmtId="0" fontId="6" fillId="0" borderId="1" xfId="0" applyFont="1" applyBorder="1"/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164" fontId="6" fillId="5" borderId="1" xfId="0" applyNumberFormat="1" applyFont="1" applyFill="1" applyBorder="1" applyAlignment="1">
      <alignment horizontal="center" vertical="top"/>
    </xf>
    <xf numFmtId="0" fontId="8" fillId="5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8200" cy="847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showGridLines="0" tabSelected="1" workbookViewId="0">
      <selection activeCell="B13" sqref="B13"/>
    </sheetView>
  </sheetViews>
  <sheetFormatPr baseColWidth="10" defaultColWidth="9.06640625" defaultRowHeight="14.25" x14ac:dyDescent="0.45"/>
  <cols>
    <col min="1" max="1" width="22.59765625" customWidth="1"/>
    <col min="2" max="2" width="108" customWidth="1"/>
  </cols>
  <sheetData>
    <row r="1" spans="1:2" ht="19.05" customHeight="1" x14ac:dyDescent="0.45"/>
    <row r="2" spans="1:2" ht="19.05" customHeight="1" x14ac:dyDescent="0.45"/>
    <row r="3" spans="1:2" ht="19.05" customHeight="1" x14ac:dyDescent="0.45"/>
    <row r="4" spans="1:2" ht="19.05" customHeight="1" x14ac:dyDescent="0.45"/>
    <row r="5" spans="1:2" ht="19.0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/>
    </row>
    <row r="15" spans="1:2" x14ac:dyDescent="0.45">
      <c r="A15" s="4" t="s">
        <v>5</v>
      </c>
    </row>
    <row r="16" spans="1:2" x14ac:dyDescent="0.45">
      <c r="A16" s="6" t="s">
        <v>6</v>
      </c>
      <c r="B16" s="5" t="s">
        <v>7</v>
      </c>
    </row>
    <row r="17" spans="1:2" x14ac:dyDescent="0.45">
      <c r="A17" s="6" t="s">
        <v>8</v>
      </c>
      <c r="B17" s="5" t="s">
        <v>9</v>
      </c>
    </row>
    <row r="18" spans="1:2" x14ac:dyDescent="0.45">
      <c r="A18" s="6" t="s">
        <v>10</v>
      </c>
      <c r="B18" s="5" t="s">
        <v>11</v>
      </c>
    </row>
    <row r="19" spans="1:2" x14ac:dyDescent="0.45">
      <c r="A19" s="6" t="s">
        <v>12</v>
      </c>
      <c r="B19" s="5" t="s">
        <v>13</v>
      </c>
    </row>
    <row r="20" spans="1:2" x14ac:dyDescent="0.45">
      <c r="A20" s="6" t="s">
        <v>14</v>
      </c>
      <c r="B20" s="5" t="s">
        <v>15</v>
      </c>
    </row>
    <row r="22" spans="1:2" x14ac:dyDescent="0.45">
      <c r="A22" s="4" t="s">
        <v>16</v>
      </c>
    </row>
    <row r="23" spans="1:2" x14ac:dyDescent="0.45">
      <c r="A23" s="7" t="s">
        <v>17</v>
      </c>
      <c r="B23" s="5" t="s">
        <v>18</v>
      </c>
    </row>
    <row r="24" spans="1:2" x14ac:dyDescent="0.45">
      <c r="A24" s="8" t="s">
        <v>19</v>
      </c>
      <c r="B24" s="5" t="s">
        <v>20</v>
      </c>
    </row>
    <row r="25" spans="1:2" x14ac:dyDescent="0.45">
      <c r="A25" s="6" t="s">
        <v>21</v>
      </c>
      <c r="B25" s="5" t="s">
        <v>22</v>
      </c>
    </row>
    <row r="26" spans="1:2" x14ac:dyDescent="0.45">
      <c r="A26" s="6" t="s">
        <v>23</v>
      </c>
      <c r="B26" s="5" t="s">
        <v>24</v>
      </c>
    </row>
    <row r="28" spans="1:2" x14ac:dyDescent="0.45">
      <c r="A28" s="4" t="s">
        <v>25</v>
      </c>
    </row>
    <row r="29" spans="1:2" x14ac:dyDescent="0.45">
      <c r="A29" s="5" t="s">
        <v>26</v>
      </c>
    </row>
    <row r="30" spans="1:2" x14ac:dyDescent="0.45">
      <c r="A30" s="5" t="s">
        <v>27</v>
      </c>
    </row>
    <row r="31" spans="1:2" x14ac:dyDescent="0.45">
      <c r="A31" s="5" t="s">
        <v>28</v>
      </c>
    </row>
    <row r="34" spans="1:1" x14ac:dyDescent="0.45">
      <c r="A34" s="9" t="s">
        <v>29</v>
      </c>
    </row>
  </sheetData>
  <pageMargins left="0.5" right="0.5" top="0.6" bottom="0.6" header="0.5" footer="0.5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showGridLines="0" workbookViewId="0"/>
  </sheetViews>
  <sheetFormatPr baseColWidth="10" defaultColWidth="9.06640625" defaultRowHeight="14.25" x14ac:dyDescent="0.45"/>
  <cols>
    <col min="1" max="1" width="26" customWidth="1"/>
    <col min="2" max="2" width="12" customWidth="1"/>
    <col min="3" max="3" width="4" customWidth="1"/>
    <col min="4" max="4" width="22" customWidth="1"/>
    <col min="5" max="5" width="12" customWidth="1"/>
  </cols>
  <sheetData>
    <row r="1" spans="1:6" ht="19.05" customHeight="1" x14ac:dyDescent="0.45"/>
    <row r="2" spans="1:6" ht="19.05" customHeight="1" x14ac:dyDescent="0.45"/>
    <row r="3" spans="1:6" ht="19.05" customHeight="1" x14ac:dyDescent="0.45"/>
    <row r="4" spans="1:6" ht="19.05" customHeight="1" x14ac:dyDescent="0.45"/>
    <row r="5" spans="1:6" ht="19.05" customHeight="1" x14ac:dyDescent="0.45"/>
    <row r="6" spans="1:6" ht="18.75" x14ac:dyDescent="0.5">
      <c r="A6" s="1" t="s">
        <v>30</v>
      </c>
    </row>
    <row r="7" spans="1:6" x14ac:dyDescent="0.45">
      <c r="A7" s="2" t="s">
        <v>31</v>
      </c>
    </row>
    <row r="8" spans="1:6" ht="3" customHeight="1" x14ac:dyDescent="0.45">
      <c r="A8" s="3"/>
      <c r="B8" s="3"/>
      <c r="C8" s="3"/>
      <c r="D8" s="3"/>
      <c r="E8" s="3"/>
      <c r="F8" s="3"/>
    </row>
    <row r="10" spans="1:6" x14ac:dyDescent="0.45">
      <c r="A10" s="10" t="s">
        <v>32</v>
      </c>
      <c r="B10" s="11">
        <f>COUNTA(Risiken!$B$11:$B$40)</f>
        <v>3</v>
      </c>
      <c r="D10" s="12" t="s">
        <v>33</v>
      </c>
      <c r="E10" s="12" t="s">
        <v>34</v>
      </c>
    </row>
    <row r="11" spans="1:6" x14ac:dyDescent="0.45">
      <c r="A11" s="10" t="s">
        <v>35</v>
      </c>
      <c r="B11" s="11">
        <f>COUNTIF(Risiken!$H$11:$H$40,"hoch")</f>
        <v>1</v>
      </c>
      <c r="D11" s="13" t="s">
        <v>36</v>
      </c>
      <c r="E11" s="11">
        <f>COUNTIF(Risiken!$L$11:$L$40,"offen")</f>
        <v>1</v>
      </c>
    </row>
    <row r="12" spans="1:6" x14ac:dyDescent="0.45">
      <c r="A12" s="13" t="s">
        <v>37</v>
      </c>
      <c r="B12" s="11">
        <f>COUNTIF(Risiken!$H$11:$H$40,"mittel")</f>
        <v>2</v>
      </c>
      <c r="D12" s="13" t="s">
        <v>38</v>
      </c>
      <c r="E12" s="11">
        <f>COUNTIF(Risiken!$L$11:$L$40,"in Bearbeitung")</f>
        <v>1</v>
      </c>
    </row>
    <row r="13" spans="1:6" x14ac:dyDescent="0.45">
      <c r="A13" s="13" t="s">
        <v>39</v>
      </c>
      <c r="B13" s="11">
        <f>COUNTIF(Risiken!$H$11:$H$40,"tief")</f>
        <v>0</v>
      </c>
      <c r="D13" s="13" t="s">
        <v>40</v>
      </c>
      <c r="E13" s="11">
        <f>COUNTIF(Risiken!$L$11:$L$40,"unter Kontrolle")</f>
        <v>1</v>
      </c>
    </row>
    <row r="14" spans="1:6" x14ac:dyDescent="0.45">
      <c r="A14" s="10" t="s">
        <v>41</v>
      </c>
      <c r="B14" s="11">
        <f>SUMPRODUCT((Risiken!$B$11:$B$40&lt;&gt;"")*(Risiken!$I$11:$I$40=""))</f>
        <v>0</v>
      </c>
      <c r="D14" s="13" t="s">
        <v>42</v>
      </c>
      <c r="E14" s="11">
        <f>COUNTIF(Risiken!$L$11:$L$40,"eingetreten")</f>
        <v>0</v>
      </c>
    </row>
    <row r="15" spans="1:6" x14ac:dyDescent="0.45">
      <c r="D15" s="13" t="s">
        <v>43</v>
      </c>
      <c r="E15" s="11">
        <f>COUNTIF(Risiken!$L$11:$L$40,"erledigt")</f>
        <v>0</v>
      </c>
    </row>
    <row r="22" spans="1:1" x14ac:dyDescent="0.45">
      <c r="A22" s="9" t="s">
        <v>29</v>
      </c>
    </row>
  </sheetData>
  <pageMargins left="0.5" right="0.5" top="0.6" bottom="0.6" header="0.5" footer="0.5"/>
  <pageSetup paperSize="9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showGridLines="0" workbookViewId="0">
      <pane ySplit="10" topLeftCell="A11" activePane="bottomLeft" state="frozen"/>
      <selection pane="bottomLeft" activeCell="D15" sqref="D15"/>
    </sheetView>
  </sheetViews>
  <sheetFormatPr baseColWidth="10" defaultColWidth="9.06640625" defaultRowHeight="14.25" x14ac:dyDescent="0.45"/>
  <cols>
    <col min="1" max="1" width="5" customWidth="1"/>
    <col min="2" max="2" width="36" customWidth="1"/>
    <col min="3" max="3" width="20" customWidth="1"/>
    <col min="4" max="4" width="36" customWidth="1"/>
    <col min="5" max="6" width="23.796875" customWidth="1"/>
    <col min="7" max="8" width="12" customWidth="1"/>
    <col min="9" max="9" width="44" customWidth="1"/>
    <col min="10" max="10" width="18" customWidth="1"/>
    <col min="11" max="11" width="12" customWidth="1"/>
    <col min="12" max="12" width="16" customWidth="1"/>
  </cols>
  <sheetData>
    <row r="1" spans="1:12" ht="19.05" customHeight="1" x14ac:dyDescent="0.45"/>
    <row r="2" spans="1:12" ht="19.05" customHeight="1" x14ac:dyDescent="0.45"/>
    <row r="3" spans="1:12" ht="19.05" customHeight="1" x14ac:dyDescent="0.45"/>
    <row r="4" spans="1:12" ht="19.05" customHeight="1" x14ac:dyDescent="0.45"/>
    <row r="5" spans="1:12" ht="19.05" customHeight="1" x14ac:dyDescent="0.45"/>
    <row r="6" spans="1:12" ht="18.75" x14ac:dyDescent="0.5">
      <c r="A6" s="1" t="s">
        <v>0</v>
      </c>
    </row>
    <row r="7" spans="1:12" x14ac:dyDescent="0.45">
      <c r="A7" s="2" t="s">
        <v>44</v>
      </c>
    </row>
    <row r="8" spans="1:12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ht="30" customHeight="1" x14ac:dyDescent="0.45">
      <c r="A10" s="14" t="s">
        <v>45</v>
      </c>
      <c r="B10" s="14" t="s">
        <v>46</v>
      </c>
      <c r="C10" s="14" t="s">
        <v>47</v>
      </c>
      <c r="D10" s="14" t="s">
        <v>48</v>
      </c>
      <c r="E10" s="14" t="s">
        <v>49</v>
      </c>
      <c r="F10" s="14" t="s">
        <v>50</v>
      </c>
      <c r="G10" s="14" t="s">
        <v>51</v>
      </c>
      <c r="H10" s="14" t="s">
        <v>52</v>
      </c>
      <c r="I10" s="14" t="s">
        <v>53</v>
      </c>
      <c r="J10" s="14" t="s">
        <v>54</v>
      </c>
      <c r="K10" s="14" t="s">
        <v>55</v>
      </c>
      <c r="L10" s="14" t="s">
        <v>33</v>
      </c>
    </row>
    <row r="11" spans="1:12" ht="30" customHeight="1" x14ac:dyDescent="0.45">
      <c r="A11" s="15">
        <v>1</v>
      </c>
      <c r="B11" s="16" t="s">
        <v>56</v>
      </c>
      <c r="C11" s="17" t="s">
        <v>57</v>
      </c>
      <c r="D11" s="18" t="s">
        <v>58</v>
      </c>
      <c r="E11" s="19">
        <v>3</v>
      </c>
      <c r="F11" s="19">
        <v>5</v>
      </c>
      <c r="G11" s="20">
        <f t="shared" ref="G11:G40" si="0">IF(OR($E11="",$F11=""),"",$E11*$F11)</f>
        <v>15</v>
      </c>
      <c r="H11" s="21" t="str">
        <f t="shared" ref="H11:H40" si="1">IF($G11="","",IF($G11&gt;=15,"hoch",IF($G11&gt;=8,"mittel","tief")))</f>
        <v>hoch</v>
      </c>
      <c r="I11" s="18" t="s">
        <v>59</v>
      </c>
      <c r="J11" s="17" t="s">
        <v>60</v>
      </c>
      <c r="K11" s="22"/>
      <c r="L11" s="17" t="s">
        <v>36</v>
      </c>
    </row>
    <row r="12" spans="1:12" ht="30" customHeight="1" x14ac:dyDescent="0.45">
      <c r="A12" s="15">
        <v>2</v>
      </c>
      <c r="B12" s="16" t="s">
        <v>76</v>
      </c>
      <c r="C12" s="17" t="s">
        <v>61</v>
      </c>
      <c r="D12" s="18" t="s">
        <v>62</v>
      </c>
      <c r="E12" s="19">
        <v>2</v>
      </c>
      <c r="F12" s="19">
        <v>4</v>
      </c>
      <c r="G12" s="20">
        <f t="shared" si="0"/>
        <v>8</v>
      </c>
      <c r="H12" s="21" t="str">
        <f t="shared" si="1"/>
        <v>mittel</v>
      </c>
      <c r="I12" s="18" t="s">
        <v>63</v>
      </c>
      <c r="J12" s="17" t="s">
        <v>64</v>
      </c>
      <c r="K12" s="22"/>
      <c r="L12" s="17" t="s">
        <v>38</v>
      </c>
    </row>
    <row r="13" spans="1:12" ht="30" customHeight="1" x14ac:dyDescent="0.45">
      <c r="A13" s="15">
        <v>3</v>
      </c>
      <c r="B13" s="16" t="s">
        <v>65</v>
      </c>
      <c r="C13" s="17" t="s">
        <v>66</v>
      </c>
      <c r="D13" s="18" t="s">
        <v>67</v>
      </c>
      <c r="E13" s="19">
        <v>3</v>
      </c>
      <c r="F13" s="19">
        <v>3</v>
      </c>
      <c r="G13" s="20">
        <f t="shared" si="0"/>
        <v>9</v>
      </c>
      <c r="H13" s="21" t="str">
        <f t="shared" si="1"/>
        <v>mittel</v>
      </c>
      <c r="I13" s="18" t="s">
        <v>68</v>
      </c>
      <c r="J13" s="17" t="s">
        <v>60</v>
      </c>
      <c r="K13" s="22"/>
      <c r="L13" s="17" t="s">
        <v>40</v>
      </c>
    </row>
    <row r="14" spans="1:12" ht="30" customHeight="1" x14ac:dyDescent="0.45">
      <c r="A14" s="15">
        <v>4</v>
      </c>
      <c r="B14" s="16"/>
      <c r="C14" s="17"/>
      <c r="D14" s="18"/>
      <c r="E14" s="19"/>
      <c r="F14" s="19"/>
      <c r="G14" s="20" t="str">
        <f t="shared" si="0"/>
        <v/>
      </c>
      <c r="H14" s="21" t="str">
        <f t="shared" si="1"/>
        <v/>
      </c>
      <c r="I14" s="18"/>
      <c r="J14" s="17"/>
      <c r="K14" s="22"/>
      <c r="L14" s="17"/>
    </row>
    <row r="15" spans="1:12" ht="30" customHeight="1" x14ac:dyDescent="0.45">
      <c r="A15" s="15">
        <v>5</v>
      </c>
      <c r="B15" s="16"/>
      <c r="C15" s="17"/>
      <c r="D15" s="18"/>
      <c r="E15" s="19"/>
      <c r="F15" s="19"/>
      <c r="G15" s="20" t="str">
        <f t="shared" si="0"/>
        <v/>
      </c>
      <c r="H15" s="21" t="str">
        <f t="shared" si="1"/>
        <v/>
      </c>
      <c r="I15" s="18"/>
      <c r="J15" s="17"/>
      <c r="K15" s="22"/>
      <c r="L15" s="17"/>
    </row>
    <row r="16" spans="1:12" ht="30" customHeight="1" x14ac:dyDescent="0.45">
      <c r="A16" s="15">
        <v>6</v>
      </c>
      <c r="B16" s="16"/>
      <c r="C16" s="17"/>
      <c r="D16" s="18"/>
      <c r="E16" s="19"/>
      <c r="F16" s="19"/>
      <c r="G16" s="20" t="str">
        <f t="shared" si="0"/>
        <v/>
      </c>
      <c r="H16" s="21" t="str">
        <f t="shared" si="1"/>
        <v/>
      </c>
      <c r="I16" s="18"/>
      <c r="J16" s="17"/>
      <c r="K16" s="22"/>
      <c r="L16" s="17"/>
    </row>
    <row r="17" spans="1:12" ht="30" customHeight="1" x14ac:dyDescent="0.45">
      <c r="A17" s="15">
        <v>7</v>
      </c>
      <c r="B17" s="16"/>
      <c r="C17" s="17"/>
      <c r="D17" s="18"/>
      <c r="E17" s="19"/>
      <c r="F17" s="19"/>
      <c r="G17" s="20" t="str">
        <f t="shared" si="0"/>
        <v/>
      </c>
      <c r="H17" s="21" t="str">
        <f t="shared" si="1"/>
        <v/>
      </c>
      <c r="I17" s="18"/>
      <c r="J17" s="17"/>
      <c r="K17" s="22"/>
      <c r="L17" s="17"/>
    </row>
    <row r="18" spans="1:12" ht="30" customHeight="1" x14ac:dyDescent="0.45">
      <c r="A18" s="15">
        <v>8</v>
      </c>
      <c r="B18" s="16"/>
      <c r="C18" s="17"/>
      <c r="D18" s="18"/>
      <c r="E18" s="19"/>
      <c r="F18" s="19"/>
      <c r="G18" s="20" t="str">
        <f t="shared" si="0"/>
        <v/>
      </c>
      <c r="H18" s="21" t="str">
        <f t="shared" si="1"/>
        <v/>
      </c>
      <c r="I18" s="18"/>
      <c r="J18" s="17"/>
      <c r="K18" s="22"/>
      <c r="L18" s="17"/>
    </row>
    <row r="19" spans="1:12" ht="30" customHeight="1" x14ac:dyDescent="0.45">
      <c r="A19" s="15">
        <v>9</v>
      </c>
      <c r="B19" s="16"/>
      <c r="C19" s="17"/>
      <c r="D19" s="18"/>
      <c r="E19" s="19"/>
      <c r="F19" s="19"/>
      <c r="G19" s="20" t="str">
        <f t="shared" si="0"/>
        <v/>
      </c>
      <c r="H19" s="21" t="str">
        <f t="shared" si="1"/>
        <v/>
      </c>
      <c r="I19" s="18"/>
      <c r="J19" s="17"/>
      <c r="K19" s="22"/>
      <c r="L19" s="17"/>
    </row>
    <row r="20" spans="1:12" ht="30" customHeight="1" x14ac:dyDescent="0.45">
      <c r="A20" s="15">
        <v>10</v>
      </c>
      <c r="B20" s="16"/>
      <c r="C20" s="17"/>
      <c r="D20" s="18"/>
      <c r="E20" s="19"/>
      <c r="F20" s="19"/>
      <c r="G20" s="20" t="str">
        <f t="shared" si="0"/>
        <v/>
      </c>
      <c r="H20" s="21" t="str">
        <f t="shared" si="1"/>
        <v/>
      </c>
      <c r="I20" s="18"/>
      <c r="J20" s="17"/>
      <c r="K20" s="22"/>
      <c r="L20" s="17"/>
    </row>
    <row r="21" spans="1:12" ht="30" customHeight="1" x14ac:dyDescent="0.45">
      <c r="A21" s="15">
        <v>11</v>
      </c>
      <c r="B21" s="16"/>
      <c r="C21" s="17"/>
      <c r="D21" s="18"/>
      <c r="E21" s="19"/>
      <c r="F21" s="19"/>
      <c r="G21" s="20" t="str">
        <f t="shared" si="0"/>
        <v/>
      </c>
      <c r="H21" s="21" t="str">
        <f t="shared" si="1"/>
        <v/>
      </c>
      <c r="I21" s="18"/>
      <c r="J21" s="17"/>
      <c r="K21" s="22"/>
      <c r="L21" s="17"/>
    </row>
    <row r="22" spans="1:12" ht="30" customHeight="1" x14ac:dyDescent="0.45">
      <c r="A22" s="15">
        <v>12</v>
      </c>
      <c r="B22" s="16"/>
      <c r="C22" s="17"/>
      <c r="D22" s="18"/>
      <c r="E22" s="19"/>
      <c r="F22" s="19"/>
      <c r="G22" s="20" t="str">
        <f t="shared" si="0"/>
        <v/>
      </c>
      <c r="H22" s="21" t="str">
        <f t="shared" si="1"/>
        <v/>
      </c>
      <c r="I22" s="18"/>
      <c r="J22" s="17"/>
      <c r="K22" s="22"/>
      <c r="L22" s="17"/>
    </row>
    <row r="23" spans="1:12" ht="30" customHeight="1" x14ac:dyDescent="0.45">
      <c r="A23" s="15">
        <v>13</v>
      </c>
      <c r="B23" s="16"/>
      <c r="C23" s="17"/>
      <c r="D23" s="18"/>
      <c r="E23" s="19"/>
      <c r="F23" s="19"/>
      <c r="G23" s="20" t="str">
        <f t="shared" si="0"/>
        <v/>
      </c>
      <c r="H23" s="21" t="str">
        <f t="shared" si="1"/>
        <v/>
      </c>
      <c r="I23" s="18"/>
      <c r="J23" s="17"/>
      <c r="K23" s="22"/>
      <c r="L23" s="17"/>
    </row>
    <row r="24" spans="1:12" ht="30" customHeight="1" x14ac:dyDescent="0.45">
      <c r="A24" s="15">
        <v>14</v>
      </c>
      <c r="B24" s="16"/>
      <c r="C24" s="17"/>
      <c r="D24" s="18"/>
      <c r="E24" s="19"/>
      <c r="F24" s="19"/>
      <c r="G24" s="20" t="str">
        <f t="shared" si="0"/>
        <v/>
      </c>
      <c r="H24" s="21" t="str">
        <f t="shared" si="1"/>
        <v/>
      </c>
      <c r="I24" s="18"/>
      <c r="J24" s="17"/>
      <c r="K24" s="22"/>
      <c r="L24" s="17"/>
    </row>
    <row r="25" spans="1:12" ht="30" customHeight="1" x14ac:dyDescent="0.45">
      <c r="A25" s="15">
        <v>15</v>
      </c>
      <c r="B25" s="16"/>
      <c r="C25" s="17"/>
      <c r="D25" s="18"/>
      <c r="E25" s="19"/>
      <c r="F25" s="19"/>
      <c r="G25" s="20" t="str">
        <f t="shared" si="0"/>
        <v/>
      </c>
      <c r="H25" s="21" t="str">
        <f t="shared" si="1"/>
        <v/>
      </c>
      <c r="I25" s="18"/>
      <c r="J25" s="17"/>
      <c r="K25" s="22"/>
      <c r="L25" s="17"/>
    </row>
    <row r="26" spans="1:12" ht="30" customHeight="1" x14ac:dyDescent="0.45">
      <c r="A26" s="15">
        <v>16</v>
      </c>
      <c r="B26" s="16"/>
      <c r="C26" s="17"/>
      <c r="D26" s="18"/>
      <c r="E26" s="19"/>
      <c r="F26" s="19"/>
      <c r="G26" s="20" t="str">
        <f t="shared" si="0"/>
        <v/>
      </c>
      <c r="H26" s="21" t="str">
        <f t="shared" si="1"/>
        <v/>
      </c>
      <c r="I26" s="18"/>
      <c r="J26" s="17"/>
      <c r="K26" s="22"/>
      <c r="L26" s="17"/>
    </row>
    <row r="27" spans="1:12" ht="30" customHeight="1" x14ac:dyDescent="0.45">
      <c r="A27" s="15">
        <v>17</v>
      </c>
      <c r="B27" s="16"/>
      <c r="C27" s="17"/>
      <c r="D27" s="18"/>
      <c r="E27" s="19"/>
      <c r="F27" s="19"/>
      <c r="G27" s="20" t="str">
        <f t="shared" si="0"/>
        <v/>
      </c>
      <c r="H27" s="21" t="str">
        <f t="shared" si="1"/>
        <v/>
      </c>
      <c r="I27" s="18"/>
      <c r="J27" s="17"/>
      <c r="K27" s="22"/>
      <c r="L27" s="17"/>
    </row>
    <row r="28" spans="1:12" ht="30" customHeight="1" x14ac:dyDescent="0.45">
      <c r="A28" s="15">
        <v>18</v>
      </c>
      <c r="B28" s="16"/>
      <c r="C28" s="17"/>
      <c r="D28" s="18"/>
      <c r="E28" s="19"/>
      <c r="F28" s="19"/>
      <c r="G28" s="20" t="str">
        <f t="shared" si="0"/>
        <v/>
      </c>
      <c r="H28" s="21" t="str">
        <f t="shared" si="1"/>
        <v/>
      </c>
      <c r="I28" s="18"/>
      <c r="J28" s="17"/>
      <c r="K28" s="22"/>
      <c r="L28" s="17"/>
    </row>
    <row r="29" spans="1:12" ht="30" customHeight="1" x14ac:dyDescent="0.45">
      <c r="A29" s="15">
        <v>19</v>
      </c>
      <c r="B29" s="16"/>
      <c r="C29" s="17"/>
      <c r="D29" s="18"/>
      <c r="E29" s="19"/>
      <c r="F29" s="19"/>
      <c r="G29" s="20" t="str">
        <f t="shared" si="0"/>
        <v/>
      </c>
      <c r="H29" s="21" t="str">
        <f t="shared" si="1"/>
        <v/>
      </c>
      <c r="I29" s="18"/>
      <c r="J29" s="17"/>
      <c r="K29" s="22"/>
      <c r="L29" s="17"/>
    </row>
    <row r="30" spans="1:12" ht="30" customHeight="1" x14ac:dyDescent="0.45">
      <c r="A30" s="15">
        <v>20</v>
      </c>
      <c r="B30" s="16"/>
      <c r="C30" s="17"/>
      <c r="D30" s="18"/>
      <c r="E30" s="19"/>
      <c r="F30" s="19"/>
      <c r="G30" s="20" t="str">
        <f t="shared" si="0"/>
        <v/>
      </c>
      <c r="H30" s="21" t="str">
        <f t="shared" si="1"/>
        <v/>
      </c>
      <c r="I30" s="18"/>
      <c r="J30" s="17"/>
      <c r="K30" s="22"/>
      <c r="L30" s="17"/>
    </row>
    <row r="31" spans="1:12" ht="30" customHeight="1" x14ac:dyDescent="0.45">
      <c r="A31" s="15">
        <v>21</v>
      </c>
      <c r="B31" s="16"/>
      <c r="C31" s="17"/>
      <c r="D31" s="18"/>
      <c r="E31" s="19"/>
      <c r="F31" s="19"/>
      <c r="G31" s="20" t="str">
        <f t="shared" si="0"/>
        <v/>
      </c>
      <c r="H31" s="21" t="str">
        <f t="shared" si="1"/>
        <v/>
      </c>
      <c r="I31" s="18"/>
      <c r="J31" s="17"/>
      <c r="K31" s="22"/>
      <c r="L31" s="17"/>
    </row>
    <row r="32" spans="1:12" ht="30" customHeight="1" x14ac:dyDescent="0.45">
      <c r="A32" s="15">
        <v>22</v>
      </c>
      <c r="B32" s="16"/>
      <c r="C32" s="17"/>
      <c r="D32" s="18"/>
      <c r="E32" s="19"/>
      <c r="F32" s="19"/>
      <c r="G32" s="20" t="str">
        <f t="shared" si="0"/>
        <v/>
      </c>
      <c r="H32" s="21" t="str">
        <f t="shared" si="1"/>
        <v/>
      </c>
      <c r="I32" s="18"/>
      <c r="J32" s="17"/>
      <c r="K32" s="22"/>
      <c r="L32" s="17"/>
    </row>
    <row r="33" spans="1:12" ht="30" customHeight="1" x14ac:dyDescent="0.45">
      <c r="A33" s="15">
        <v>23</v>
      </c>
      <c r="B33" s="16"/>
      <c r="C33" s="17"/>
      <c r="D33" s="18"/>
      <c r="E33" s="19"/>
      <c r="F33" s="19"/>
      <c r="G33" s="20" t="str">
        <f t="shared" si="0"/>
        <v/>
      </c>
      <c r="H33" s="21" t="str">
        <f t="shared" si="1"/>
        <v/>
      </c>
      <c r="I33" s="18"/>
      <c r="J33" s="17"/>
      <c r="K33" s="22"/>
      <c r="L33" s="17"/>
    </row>
    <row r="34" spans="1:12" ht="30" customHeight="1" x14ac:dyDescent="0.45">
      <c r="A34" s="15">
        <v>24</v>
      </c>
      <c r="B34" s="16"/>
      <c r="C34" s="17"/>
      <c r="D34" s="18"/>
      <c r="E34" s="19"/>
      <c r="F34" s="19"/>
      <c r="G34" s="20" t="str">
        <f t="shared" si="0"/>
        <v/>
      </c>
      <c r="H34" s="21" t="str">
        <f t="shared" si="1"/>
        <v/>
      </c>
      <c r="I34" s="18"/>
      <c r="J34" s="17"/>
      <c r="K34" s="22"/>
      <c r="L34" s="17"/>
    </row>
    <row r="35" spans="1:12" ht="30" customHeight="1" x14ac:dyDescent="0.45">
      <c r="A35" s="15">
        <v>25</v>
      </c>
      <c r="B35" s="16"/>
      <c r="C35" s="17"/>
      <c r="D35" s="18"/>
      <c r="E35" s="19"/>
      <c r="F35" s="19"/>
      <c r="G35" s="20" t="str">
        <f t="shared" si="0"/>
        <v/>
      </c>
      <c r="H35" s="21" t="str">
        <f t="shared" si="1"/>
        <v/>
      </c>
      <c r="I35" s="18"/>
      <c r="J35" s="17"/>
      <c r="K35" s="22"/>
      <c r="L35" s="17"/>
    </row>
    <row r="36" spans="1:12" ht="30" customHeight="1" x14ac:dyDescent="0.45">
      <c r="A36" s="15">
        <v>26</v>
      </c>
      <c r="B36" s="16"/>
      <c r="C36" s="17"/>
      <c r="D36" s="18"/>
      <c r="E36" s="19"/>
      <c r="F36" s="19"/>
      <c r="G36" s="20" t="str">
        <f t="shared" si="0"/>
        <v/>
      </c>
      <c r="H36" s="21" t="str">
        <f t="shared" si="1"/>
        <v/>
      </c>
      <c r="I36" s="18"/>
      <c r="J36" s="17"/>
      <c r="K36" s="22"/>
      <c r="L36" s="17"/>
    </row>
    <row r="37" spans="1:12" ht="30" customHeight="1" x14ac:dyDescent="0.45">
      <c r="A37" s="15">
        <v>27</v>
      </c>
      <c r="B37" s="16"/>
      <c r="C37" s="17"/>
      <c r="D37" s="18"/>
      <c r="E37" s="19"/>
      <c r="F37" s="19"/>
      <c r="G37" s="20" t="str">
        <f t="shared" si="0"/>
        <v/>
      </c>
      <c r="H37" s="21" t="str">
        <f t="shared" si="1"/>
        <v/>
      </c>
      <c r="I37" s="18"/>
      <c r="J37" s="17"/>
      <c r="K37" s="22"/>
      <c r="L37" s="17"/>
    </row>
    <row r="38" spans="1:12" ht="30" customHeight="1" x14ac:dyDescent="0.45">
      <c r="A38" s="15">
        <v>28</v>
      </c>
      <c r="B38" s="16"/>
      <c r="C38" s="17"/>
      <c r="D38" s="18"/>
      <c r="E38" s="19"/>
      <c r="F38" s="19"/>
      <c r="G38" s="20" t="str">
        <f t="shared" si="0"/>
        <v/>
      </c>
      <c r="H38" s="21" t="str">
        <f t="shared" si="1"/>
        <v/>
      </c>
      <c r="I38" s="18"/>
      <c r="J38" s="17"/>
      <c r="K38" s="22"/>
      <c r="L38" s="17"/>
    </row>
    <row r="39" spans="1:12" ht="30" customHeight="1" x14ac:dyDescent="0.45">
      <c r="A39" s="15">
        <v>29</v>
      </c>
      <c r="B39" s="16"/>
      <c r="C39" s="17"/>
      <c r="D39" s="18"/>
      <c r="E39" s="19"/>
      <c r="F39" s="19"/>
      <c r="G39" s="20" t="str">
        <f t="shared" si="0"/>
        <v/>
      </c>
      <c r="H39" s="21" t="str">
        <f t="shared" si="1"/>
        <v/>
      </c>
      <c r="I39" s="18"/>
      <c r="J39" s="17"/>
      <c r="K39" s="22"/>
      <c r="L39" s="17"/>
    </row>
    <row r="40" spans="1:12" ht="30" customHeight="1" x14ac:dyDescent="0.45">
      <c r="A40" s="15">
        <v>30</v>
      </c>
      <c r="B40" s="16"/>
      <c r="C40" s="17"/>
      <c r="D40" s="18"/>
      <c r="E40" s="19"/>
      <c r="F40" s="19"/>
      <c r="G40" s="20" t="str">
        <f t="shared" si="0"/>
        <v/>
      </c>
      <c r="H40" s="21" t="str">
        <f t="shared" si="1"/>
        <v/>
      </c>
      <c r="I40" s="18"/>
      <c r="J40" s="17"/>
      <c r="K40" s="22"/>
      <c r="L40" s="17"/>
    </row>
    <row r="43" spans="1:12" x14ac:dyDescent="0.45">
      <c r="A43" s="9" t="s">
        <v>29</v>
      </c>
    </row>
  </sheetData>
  <autoFilter ref="A10:L40" xr:uid="{00000000-0009-0000-0000-000002000000}"/>
  <dataValidations count="2">
    <dataValidation type="list" allowBlank="1" sqref="C11:C40" xr:uid="{00000000-0002-0000-0200-000000000000}">
      <formula1>L_Kategorie</formula1>
    </dataValidation>
    <dataValidation type="list" allowBlank="1" sqref="L11:L40" xr:uid="{00000000-0002-0000-0200-000001000000}">
      <formula1>L_Status</formula1>
    </dataValidation>
  </dataValidations>
  <pageMargins left="0.5" right="0.5" top="0.6" bottom="0.6" header="0.5" footer="0.5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21"/>
  <sheetViews>
    <sheetView showGridLines="0" workbookViewId="0">
      <selection activeCell="B19" sqref="B19"/>
    </sheetView>
  </sheetViews>
  <sheetFormatPr baseColWidth="10" defaultColWidth="9.06640625" defaultRowHeight="14.25" x14ac:dyDescent="0.45"/>
  <cols>
    <col min="1" max="2" width="26" customWidth="1"/>
  </cols>
  <sheetData>
    <row r="1" spans="1:2" ht="19.05" customHeight="1" x14ac:dyDescent="0.45"/>
    <row r="2" spans="1:2" ht="19.05" customHeight="1" x14ac:dyDescent="0.45"/>
    <row r="3" spans="1:2" ht="19.05" customHeight="1" x14ac:dyDescent="0.45"/>
    <row r="4" spans="1:2" ht="19.05" customHeight="1" x14ac:dyDescent="0.45"/>
    <row r="5" spans="1:2" ht="19.05" customHeight="1" x14ac:dyDescent="0.45"/>
    <row r="6" spans="1:2" ht="18.75" x14ac:dyDescent="0.5">
      <c r="A6" s="1" t="s">
        <v>69</v>
      </c>
    </row>
    <row r="7" spans="1:2" x14ac:dyDescent="0.45">
      <c r="A7" s="2" t="s">
        <v>70</v>
      </c>
    </row>
    <row r="8" spans="1:2" ht="3" customHeight="1" x14ac:dyDescent="0.45">
      <c r="A8" s="3"/>
      <c r="B8" s="3"/>
    </row>
    <row r="10" spans="1:2" x14ac:dyDescent="0.45">
      <c r="A10" s="12" t="s">
        <v>47</v>
      </c>
      <c r="B10" s="12" t="s">
        <v>33</v>
      </c>
    </row>
    <row r="11" spans="1:2" x14ac:dyDescent="0.45">
      <c r="A11" s="23" t="s">
        <v>57</v>
      </c>
      <c r="B11" s="23" t="s">
        <v>36</v>
      </c>
    </row>
    <row r="12" spans="1:2" x14ac:dyDescent="0.45">
      <c r="A12" s="23" t="s">
        <v>71</v>
      </c>
      <c r="B12" s="23" t="s">
        <v>38</v>
      </c>
    </row>
    <row r="13" spans="1:2" x14ac:dyDescent="0.45">
      <c r="A13" s="23" t="s">
        <v>72</v>
      </c>
      <c r="B13" s="23" t="s">
        <v>40</v>
      </c>
    </row>
    <row r="14" spans="1:2" x14ac:dyDescent="0.45">
      <c r="A14" s="23" t="s">
        <v>61</v>
      </c>
      <c r="B14" s="23" t="s">
        <v>42</v>
      </c>
    </row>
    <row r="15" spans="1:2" x14ac:dyDescent="0.45">
      <c r="A15" s="23" t="s">
        <v>73</v>
      </c>
      <c r="B15" s="23" t="s">
        <v>43</v>
      </c>
    </row>
    <row r="16" spans="1:2" x14ac:dyDescent="0.45">
      <c r="A16" s="23" t="s">
        <v>74</v>
      </c>
    </row>
    <row r="17" spans="1:1" x14ac:dyDescent="0.45">
      <c r="A17" s="23" t="s">
        <v>66</v>
      </c>
    </row>
    <row r="18" spans="1:1" x14ac:dyDescent="0.45">
      <c r="A18" s="23" t="s">
        <v>75</v>
      </c>
    </row>
    <row r="19" spans="1:1" x14ac:dyDescent="0.45">
      <c r="A19" s="23"/>
    </row>
    <row r="21" spans="1:1" x14ac:dyDescent="0.45">
      <c r="A21" s="9" t="s">
        <v>29</v>
      </c>
    </row>
  </sheetData>
  <pageMargins left="0.5" right="0.5" top="0.6" bottom="0.6" header="0.5" footer="0.5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Risiken</vt:lpstr>
      <vt:lpstr>Listen</vt:lpstr>
      <vt:lpstr>Anleitung!Druckbereich</vt:lpstr>
      <vt:lpstr>Listen!Druckbereich</vt:lpstr>
      <vt:lpstr>Risiken!Druckbereich</vt:lpstr>
      <vt:lpstr>Übersicht!Druckbereich</vt:lpstr>
      <vt:lpstr>Risiken!Drucktitel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Sven Brun</cp:lastModifiedBy>
  <dcterms:created xsi:type="dcterms:W3CDTF">2026-09-09T13:07:30Z</dcterms:created>
  <dcterms:modified xsi:type="dcterms:W3CDTF">2026-09-17T15:39:39Z</dcterms:modified>
</cp:coreProperties>
</file>