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1_Phasenübergreifend/"/>
    </mc:Choice>
  </mc:AlternateContent>
  <xr:revisionPtr revIDLastSave="0" documentId="8_{B2BFDF13-99A6-4D07-B633-F9BFA5C3978F}" xr6:coauthVersionLast="47" xr6:coauthVersionMax="47" xr10:uidLastSave="{00000000-0000-0000-0000-000000000000}"/>
  <bookViews>
    <workbookView xWindow="-98" yWindow="-98" windowWidth="21795" windowHeight="12975" tabRatio="500" activeTab="4" xr2:uid="{00000000-000D-0000-FFFF-FFFF00000000}"/>
  </bookViews>
  <sheets>
    <sheet name="Anleitung" sheetId="1" r:id="rId1"/>
    <sheet name="Jahresbild" sheetId="2" r:id="rId2"/>
    <sheet name="Übersicht" sheetId="3" r:id="rId3"/>
    <sheet name="Jahresrad" sheetId="4" r:id="rId4"/>
    <sheet name="Listen" sheetId="5" r:id="rId5"/>
  </sheets>
  <definedNames>
    <definedName name="_xlnm._FilterDatabase" localSheetId="3" hidden="1">Jahresrad!$A$10:$Q$40</definedName>
    <definedName name="_xlnm.Print_Area" localSheetId="0">Anleitung!$A$1:$B$39</definedName>
    <definedName name="_xlnm.Print_Area" localSheetId="1">Jahresbild!$A$1:$O$72</definedName>
    <definedName name="_xlnm.Print_Area" localSheetId="3">Jahresrad!$A$1:$Q$43</definedName>
    <definedName name="_xlnm.Print_Area" localSheetId="4">Listen!$A$1:$A$17</definedName>
    <definedName name="_xlnm.Print_Area" localSheetId="2">Übersicht!$A$1:$F$30</definedName>
    <definedName name="_xlnm.Print_Titles" localSheetId="3">Jahresrad!$10:$10</definedName>
    <definedName name="L_Handlungsfeld">OFFSET(Listen!$A$11,0,0,MAX(1,COUNTA(Listen!$A$11:$A$50)),1)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40" i="4" l="1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O24" i="2" s="1"/>
  <c r="Q22" i="4"/>
  <c r="Q21" i="4"/>
  <c r="Q20" i="4"/>
  <c r="O21" i="2" s="1"/>
  <c r="Q19" i="4"/>
  <c r="Q18" i="4"/>
  <c r="Q17" i="4"/>
  <c r="O18" i="2" s="1"/>
  <c r="Q16" i="4"/>
  <c r="Q15" i="4"/>
  <c r="O16" i="2" s="1"/>
  <c r="Q14" i="4"/>
  <c r="O15" i="2" s="1"/>
  <c r="Q13" i="4"/>
  <c r="Q12" i="4"/>
  <c r="Q11" i="4"/>
  <c r="O12" i="2" s="1"/>
  <c r="B27" i="3"/>
  <c r="B26" i="3"/>
  <c r="B25" i="3"/>
  <c r="B24" i="3"/>
  <c r="B23" i="3"/>
  <c r="B22" i="3"/>
  <c r="B21" i="3"/>
  <c r="B20" i="3"/>
  <c r="E19" i="3"/>
  <c r="B19" i="3"/>
  <c r="E18" i="3"/>
  <c r="B18" i="3"/>
  <c r="E17" i="3"/>
  <c r="B17" i="3"/>
  <c r="E16" i="3"/>
  <c r="B16" i="3"/>
  <c r="B13" i="3"/>
  <c r="B12" i="3"/>
  <c r="B10" i="3"/>
  <c r="N43" i="2"/>
  <c r="M43" i="2"/>
  <c r="L43" i="2"/>
  <c r="K43" i="2"/>
  <c r="J43" i="2"/>
  <c r="I43" i="2"/>
  <c r="H43" i="2"/>
  <c r="G43" i="2"/>
  <c r="F43" i="2"/>
  <c r="E43" i="2"/>
  <c r="D43" i="2"/>
  <c r="C43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39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A38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A37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A34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29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26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A23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22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A21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20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15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14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13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O43" i="2" l="1"/>
  <c r="B11" i="3"/>
</calcChain>
</file>

<file path=xl/sharedStrings.xml><?xml version="1.0" encoding="utf-8"?>
<sst xmlns="http://schemas.openxmlformats.org/spreadsheetml/2006/main" count="190" uniqueCount="94">
  <si>
    <t>Jahresrad Sportkoordination</t>
  </si>
  <si>
    <t>Toolbox Sportkoordination · phasenübergreifend</t>
  </si>
  <si>
    <t>Wofür dieses Tool</t>
  </si>
  <si>
    <t>Das Jahresrad hält fest, was jedes Jahr wiederkehrt: Budgetprozess, Gesuchsfristen, Austauschgefässe,</t>
  </si>
  <si>
    <t>Reporting, Belegungsplanung. Es verhindert, dass eine Frist verpasst wird, und zeigt, in welchen Monaten</t>
  </si>
  <si>
    <t>sich die Arbeit staut.</t>
  </si>
  <si>
    <t>Erfasst wird auf dem Blatt «Jahresrad», angeschaut wird das Ergebnis auf dem Blatt «Jahresbild».</t>
  </si>
  <si>
    <t>So gehen Sie vor</t>
  </si>
  <si>
    <t>1.</t>
  </si>
  <si>
    <t>Die fünfzehn vorgegebenen Aufgaben prüfen, streichen oder ergänzen.</t>
  </si>
  <si>
    <t>2.</t>
  </si>
  <si>
    <t>Jeder Aufgabe ein Handlungsfeld zuordnen – es steuert die Farbe im Jahresbild.</t>
  </si>
  <si>
    <t>3.</t>
  </si>
  <si>
    <t>In den Monatsspalten ein «x» setzen, wo die Aufgabe anfällt.</t>
  </si>
  <si>
    <t>4.</t>
  </si>
  <si>
    <t>Blatt «Jahresbild» öffnen: Der Kalender ist bereits aktualisiert. Wer im Jahresrad ein «x» verschiebt, sieht die Änderung dort sofort.</t>
  </si>
  <si>
    <t>5.</t>
  </si>
  <si>
    <t>Die Zeile «Aufgaben im Monat» und das Diagramm darunter zeigen die Belastung über das Jahr.</t>
  </si>
  <si>
    <t>6.</t>
  </si>
  <si>
    <t>Monate mit auffällig vielen Einträgen prüfen: Lässt sich etwas verschieben?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</si>
  <si>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</si>
  <si>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</si>
  <si>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</si>
  <si>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</si>
  <si>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</si>
  <si>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Jahresbild</t>
  </si>
  <si>
    <t>Rein darstellend – dort wird nichts eingetragen. Alle Änderungen erfolgen im Blatt «Jahresrad».</t>
  </si>
  <si>
    <t>Farben</t>
  </si>
  <si>
    <t>V Vernetzung, K Kommunikation, B Beratung, P Projekte. Ohne Handlungsfeld erscheint ein «x» ohne Farbe.</t>
  </si>
  <si>
    <t>Fristen von aussen</t>
  </si>
  <si>
    <t>Gesuchsfristen und Budgetprozesse werden von Kanton und Gemeinde vorgegeben und sind nicht verschiebbar. Sie zuerst eintragen, alles andere darum herum.</t>
  </si>
  <si>
    <t>Hinweis</t>
  </si>
  <si>
    <t>Die vorgegebenen Monate sind Erfahrungswerte. Budgetprozesse und Fristen unterscheiden sich je</t>
  </si>
  <si>
    <t>nach Gemeinde und Kanton erheblich.</t>
  </si>
  <si>
    <t>Werden eigene Handlungsfelder auf dem Blatt «Listen» ergänzt, erhalten sie im Jahresbild keine</t>
  </si>
  <si>
    <t>eigene Farbe – der Anfangsbuchstabe erscheint dann ohne Hinterlegung. Anwendung in eigener</t>
  </si>
  <si>
    <t>Verantwortung.</t>
  </si>
  <si>
    <t>© 2026 Sven Brun · studio13nord.ch · Version 1.0 / September 2026</t>
  </si>
  <si>
    <t>Der Kalender baut sich automatisch aus dem Blatt «Jahresrad» auf. Farbe zeigt das Handlungsfeld.</t>
  </si>
  <si>
    <t>Nr</t>
  </si>
  <si>
    <t>Wiederkehrende Aufgabe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</si>
  <si>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</si>
  <si>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</si>
  <si>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</si>
  <si>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</si>
  <si>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</si>
  <si>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</si>
  <si>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</si>
  <si>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</si>
  <si>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</si>
  <si>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</si>
  <si>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</si>
  <si>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</si>
  <si>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Total</t>
  </si>
  <si>
    <t>Aufgaben im Monat</t>
  </si>
  <si>
    <t>V</t>
  </si>
  <si>
    <t>Vernetzung</t>
  </si>
  <si>
    <t>K</t>
  </si>
  <si>
    <t>Kommunikation</t>
  </si>
  <si>
    <t>B</t>
  </si>
  <si>
    <t>Beratung</t>
  </si>
  <si>
    <t>P</t>
  </si>
  <si>
    <t>Projekte</t>
  </si>
  <si>
    <t>Der Buchstabe ergibt sich aus dem Handlungsfeld. Ohne Handlungsfeld erscheint ein «x» ohne Farbe.</t>
  </si>
  <si>
    <t>Übersicht</t>
  </si>
  <si>
    <t>Wie sich die Belastung über das Jahr verteilt.</t>
  </si>
  <si>
    <t>Wiederkehrende Aufgaben</t>
  </si>
  <si>
    <t>Einsätze total (Aufgabe × Monat)</t>
  </si>
  <si>
    <t>ohne Handlungsfeld</t>
  </si>
  <si>
    <t>ohne Verantwortliche</t>
  </si>
  <si>
    <t>Monat</t>
  </si>
  <si>
    <t>Aufgaben</t>
  </si>
  <si>
    <t>Handlungsfeld</t>
  </si>
  <si>
    <t>Wiederkehrende Aufgaben über das Jahr. Ein «x» in den Monatsspalten setzen.</t>
  </si>
  <si>
    <t>Verantwortlich</t>
  </si>
  <si>
    <t>Anzahl</t>
  </si>
  <si>
    <t>Budgeteingabe für das Folgejahr</t>
  </si>
  <si>
    <t>x</t>
  </si>
  <si>
    <t>Jahresplanung mit dem Netzwerk abstimmen</t>
  </si>
  <si>
    <t>ERFA-Treffen Frühling</t>
  </si>
  <si>
    <t>ERFA-Treffen Herbst</t>
  </si>
  <si>
    <t>Belegungsplanung für die Hallensaison</t>
  </si>
  <si>
    <t>Gesuchsfristen Kanton und Sportfonds prüfen</t>
  </si>
  <si>
    <t>J+S-Abrechnungen der Vereine begleiten</t>
  </si>
  <si>
    <t>Vereinsversammlungen besuchen</t>
  </si>
  <si>
    <t>Wertschätzungsanlass durchführen</t>
  </si>
  <si>
    <t>Jahresbericht und Kennzahlen erstellen</t>
  </si>
  <si>
    <t>Reporting an das Steuerungsgremium</t>
  </si>
  <si>
    <t>Newsletter versenden</t>
  </si>
  <si>
    <t>Ferienangebote planen</t>
  </si>
  <si>
    <t>Adressstamm bereinigen</t>
  </si>
  <si>
    <t>Trend-Radar und Massnahmenplan überprüfen</t>
  </si>
  <si>
    <t>Listen</t>
  </si>
  <si>
    <t>Diese Werte erscheinen als Dropdown. Ergänzen oder ändern Sie sie hier.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</si>
</sst>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FFFFFF"/>
      <name val="Arial"/>
      <charset val="1"/>
    </font>
    <font>
      <sz val="10"/>
      <color rgb="FF5A6672"/>
      <name val="Arial"/>
      <charset val="1"/>
    </font>
    <font>
      <sz val="10"/>
      <color rgb="FF1B2733"/>
      <name val="Arial"/>
      <charset val="1"/>
    </font>
    <font>
      <b/>
      <sz val="9"/>
      <color rgb="FF1B2733"/>
      <name val="Arial"/>
      <charset val="1"/>
    </font>
    <font>
      <b/>
      <sz val="10"/>
      <color rgb="FF0D1B2A"/>
      <name val="Arial"/>
      <charset val="1"/>
    </font>
    <font>
      <b/>
      <sz val="10"/>
      <color rgb="FF1B2733"/>
      <name val="Arial"/>
      <charset val="1"/>
    </font>
    <font>
      <b/>
      <sz val="10"/>
      <name val="Arial"/>
      <charset val="1"/>
    </font>
    <font>
      <b/>
      <sz val="9"/>
      <color rgb="FF0D1B2A"/>
      <name val="Arial"/>
      <charset val="1"/>
    </font>
    <font>
      <b/>
      <sz val="9"/>
      <color rgb="FFFFFFFF"/>
      <name val="Arial"/>
      <charset val="1"/>
    </font>
    <font>
      <i/>
      <sz val="9"/>
      <color rgb="FF5A6672"/>
      <name val="Arial"/>
      <charset val="1"/>
    </font>
    <font>
      <sz val="10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3FE0B8"/>
        <bgColor rgb="FF22CFA0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  <fill>
      <patternFill patternType="solid">
        <fgColor rgb="FF22CFA0"/>
        <bgColor rgb="FF3FE0B8"/>
      </patternFill>
    </fill>
    <fill>
      <patternFill patternType="solid">
        <fgColor rgb="FFA7E8DC"/>
        <bgColor rgb="FFC9D6E0"/>
      </patternFill>
    </fill>
    <fill>
      <patternFill patternType="solid">
        <fgColor rgb="FFC9D6E0"/>
        <bgColor rgb="FFD5DAE0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top"/>
    </xf>
    <xf numFmtId="0" fontId="11" fillId="0" borderId="0" xfId="0" applyFont="1" applyAlignment="1">
      <alignment horizontal="right"/>
    </xf>
    <xf numFmtId="0" fontId="12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14" fillId="6" borderId="1" xfId="0" applyFont="1" applyFill="1" applyBorder="1" applyAlignment="1">
      <alignment horizontal="center"/>
    </xf>
    <xf numFmtId="0" fontId="9" fillId="0" borderId="0" xfId="0" applyFont="1"/>
    <xf numFmtId="0" fontId="14" fillId="7" borderId="1" xfId="0" applyFont="1" applyFill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6" fillId="0" borderId="0" xfId="0" applyFont="1"/>
    <xf numFmtId="0" fontId="12" fillId="0" borderId="1" xfId="0" applyFont="1" applyBorder="1"/>
    <xf numFmtId="0" fontId="12" fillId="4" borderId="1" xfId="0" applyFont="1" applyFill="1" applyBorder="1"/>
    <xf numFmtId="0" fontId="9" fillId="0" borderId="1" xfId="0" applyFont="1" applyBorder="1"/>
    <xf numFmtId="0" fontId="7" fillId="5" borderId="1" xfId="0" applyFont="1" applyFill="1" applyBorder="1"/>
    <xf numFmtId="0" fontId="17" fillId="0" borderId="1" xfId="0" applyFont="1" applyBorder="1"/>
    <xf numFmtId="0" fontId="9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/>
    </xf>
    <xf numFmtId="0" fontId="9" fillId="3" borderId="1" xfId="0" applyFont="1" applyFill="1" applyBorder="1" applyAlignment="1">
      <alignment horizontal="center" vertical="top"/>
    </xf>
    <xf numFmtId="0" fontId="17" fillId="3" borderId="1" xfId="0" applyFont="1" applyFill="1" applyBorder="1"/>
  </cellXfs>
  <cellStyles count="1">
    <cellStyle name="Standard" xfId="0" builtinId="0"/>
  </cellStyles>
  <dxfs count="4">
    <dxf>
      <font>
        <b/>
        <sz val="9"/>
        <color rgb="FFFFFFFF"/>
        <name val="Arial"/>
        <charset val="1"/>
      </font>
      <fill>
        <patternFill>
          <bgColor rgb="FF0D1B2A"/>
        </patternFill>
      </fill>
    </dxf>
    <dxf>
      <font>
        <b/>
        <sz val="9"/>
        <color rgb="FF0D1B2A"/>
        <name val="Arial"/>
        <charset val="1"/>
      </font>
      <fill>
        <patternFill>
          <bgColor rgb="FFC9D6E0"/>
        </patternFill>
      </fill>
    </dxf>
    <dxf>
      <font>
        <b/>
        <sz val="9"/>
        <color rgb="FF0D1B2A"/>
        <name val="Arial"/>
        <charset val="1"/>
      </font>
      <fill>
        <patternFill>
          <bgColor rgb="FFA7E8DC"/>
        </patternFill>
      </fill>
    </dxf>
    <dxf>
      <font>
        <b/>
        <sz val="9"/>
        <color rgb="FF0D1B2A"/>
        <name val="Arial"/>
        <charset val="1"/>
      </font>
      <fill>
        <patternFill>
          <bgColor rgb="FF22CFA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4F6"/>
      <rgbColor rgb="FFEAFBF5"/>
      <rgbColor rgb="FF660066"/>
      <rgbColor rgb="FFFF8080"/>
      <rgbColor rgb="FF0066CC"/>
      <rgbColor rgb="FFC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3FE0B8"/>
      <rgbColor rgb="FFCCFFFF"/>
      <rgbColor rgb="FFD5DAE0"/>
      <rgbColor rgb="FFFFFF99"/>
      <rgbColor rgb="FFA7E8DC"/>
      <rgbColor rgb="FFFF99CC"/>
      <rgbColor rgb="FFCC99FF"/>
      <rgbColor rgb="FFFFCC99"/>
      <rgbColor rgb="FF3366FF"/>
      <rgbColor rgb="FF22CFA0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Aufgaben pro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22CFA0"/>
            </a:solidFill>
            <a:ln w="0">
              <a:solidFill>
                <a:srgbClr val="0D1B2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Jahresbild!$C$44:$N$44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Jahresbild!$C$43:$N$43</c:f>
              <c:numCache>
                <c:formatCode>General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3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E8-4097-BED6-127F48148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947440"/>
        <c:axId val="91665928"/>
      </c:barChart>
      <c:catAx>
        <c:axId val="30947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1665928"/>
        <c:crosses val="autoZero"/>
        <c:auto val="1"/>
        <c:lblAlgn val="ctr"/>
        <c:lblOffset val="100"/>
        <c:noMultiLvlLbl val="0"/>
      </c:catAx>
      <c:valAx>
        <c:axId val="91665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094744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51</xdr:row>
      <xdr:rowOff>145440</xdr:rowOff>
    </xdr:from>
    <xdr:to>
      <xdr:col>10</xdr:col>
      <xdr:colOff>151200</xdr:colOff>
      <xdr:row>66</xdr:row>
      <xdr:rowOff>167760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9"/>
  <sheetViews>
    <sheetView showGridLines="0" topLeftCell="A15" zoomScaleNormal="100" workbookViewId="0">
      <selection activeCell="A29" sqref="A29"/>
    </sheetView>
  </sheetViews>
  <sheetFormatPr baseColWidth="10" defaultColWidth="8.6640625" defaultRowHeight="14.25" x14ac:dyDescent="0.45"/>
  <cols>
    <col min="1" max="1" width="17.53125" customWidth="1"/>
    <col min="2" max="2" width="108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1" t="s">
        <v>0</v>
      </c>
    </row>
    <row r="7" spans="1:2" x14ac:dyDescent="0.45">
      <c r="A7" s="2" t="s">
        <v>1</v>
      </c>
    </row>
    <row r="8" spans="1:2" ht="3" customHeight="1" x14ac:dyDescent="0.45">
      <c r="A8" s="3"/>
      <c r="B8" s="3"/>
    </row>
    <row r="10" spans="1:2" x14ac:dyDescent="0.45">
      <c r="A10" s="4" t="s">
        <v>2</v>
      </c>
    </row>
    <row r="11" spans="1:2" x14ac:dyDescent="0.45">
      <c r="A11" s="5" t="s">
        <v>3</v>
      </c>
    </row>
    <row r="12" spans="1:2" x14ac:dyDescent="0.45">
      <c r="A12" s="5" t="s">
        <v>4</v>
      </c>
    </row>
    <row r="13" spans="1:2" x14ac:dyDescent="0.45">
      <c r="A13" s="5" t="s">
        <v>5</v>
      </c>
    </row>
    <row r="14" spans="1:2" x14ac:dyDescent="0.45">
      <c r="A14" s="5" t="s">
        <v>6</v>
      </c>
    </row>
    <row r="16" spans="1:2" x14ac:dyDescent="0.45">
      <c r="A16" s="4" t="s">
        <v>7</v>
      </c>
    </row>
    <row r="17" spans="1:2" x14ac:dyDescent="0.45">
      <c r="A17" s="6" t="s">
        <v>8</v>
      </c>
      <c r="B17" s="5" t="s">
        <v>9</v>
      </c>
    </row>
    <row r="18" spans="1:2" x14ac:dyDescent="0.45">
      <c r="A18" s="6" t="s">
        <v>10</v>
      </c>
      <c r="B18" s="5" t="s">
        <v>11</v>
      </c>
    </row>
    <row r="19" spans="1:2" x14ac:dyDescent="0.45">
      <c r="A19" s="6" t="s">
        <v>12</v>
      </c>
      <c r="B19" s="5" t="s">
        <v>13</v>
      </c>
    </row>
    <row r="20" spans="1:2" x14ac:dyDescent="0.45">
      <c r="A20" s="6" t="s">
        <v>14</v>
      </c>
      <c r="B20" s="5" t="s">
        <v>15</v>
      </c>
    </row>
    <row r="21" spans="1:2" x14ac:dyDescent="0.45">
      <c r="A21" s="6" t="s">
        <v>16</v>
      </c>
      <c r="B21" s="5" t="s">
        <v>17</v>
      </c>
    </row>
    <row r="22" spans="1:2" x14ac:dyDescent="0.45">
      <c r="A22" s="6" t="s">
        <v>18</v>
      </c>
      <c r="B22" s="5" t="s">
        <v>19</v>
      </c>
    </row>
    <row r="24" spans="1:2" x14ac:dyDescent="0.45">
      <c r="A24" s="4" t="s">
        <v>20</v>
      </c>
    </row>
    <row r="25" spans="1:2" x14ac:dyDescent="0.45">
      <c r="A25" s="7" t="s">
        <v>21</v>
      </c>
      <c r="B25" s="5" t="s">
        <v>22</v>
      </c>
    </row>
    <row r="26" spans="1:2" x14ac:dyDescent="0.45">
      <c r="A26" s="8" t="s">
        <v>23</v>
      </c>
      <c r="B26" s="5" t="s">
        <v>24</v>
      </c>
    </row>
    <row r="27" spans="1:2" x14ac:dyDescent="0.45">
      <c r="A27" s="6" t="s">
        <v>25</v>
      </c>
      <c r="B27" s="5" t="s">
        <v>26</v>
      </c>
    </row>
    <row r="28" spans="1:2" x14ac:dyDescent="0.45">
      <c r="A28" s="6" t="s">
        <v>27</v>
      </c>
      <c r="B28" s="5" t="s">
        <v>28</v>
      </c>
    </row>
    <row r="29" spans="1:2" x14ac:dyDescent="0.45">
      <c r="A29" s="6" t="s">
        <v>29</v>
      </c>
      <c r="B29" s="5" t="s">
        <v>30</v>
      </c>
    </row>
    <row r="31" spans="1:2" x14ac:dyDescent="0.45">
      <c r="A31" s="4" t="s">
        <v>31</v>
      </c>
    </row>
    <row r="32" spans="1:2" x14ac:dyDescent="0.45">
      <c r="A32" s="5" t="s">
        <v>32</v>
      </c>
    </row>
    <row r="33" spans="1:1" x14ac:dyDescent="0.45">
      <c r="A33" s="5" t="s">
        <v>33</v>
      </c>
    </row>
    <row r="34" spans="1:1" x14ac:dyDescent="0.45">
      <c r="A34" s="5" t="s">
        <v>34</v>
      </c>
    </row>
    <row r="35" spans="1:1" x14ac:dyDescent="0.45">
      <c r="A35" s="5" t="s">
        <v>35</v>
      </c>
    </row>
    <row r="36" spans="1:1" x14ac:dyDescent="0.45">
      <c r="A36" s="5" t="s">
        <v>36</v>
      </c>
    </row>
    <row r="39" spans="1:1" x14ac:dyDescent="0.45">
      <c r="A39" s="9" t="s">
        <v>37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2"/>
  <sheetViews>
    <sheetView showGridLines="0" topLeftCell="A9" zoomScaleNormal="100" workbookViewId="0">
      <selection activeCell="Q16" sqref="Q16"/>
    </sheetView>
  </sheetViews>
  <sheetFormatPr baseColWidth="10" defaultColWidth="8.6640625" defaultRowHeight="14.25" x14ac:dyDescent="0.45"/>
  <cols>
    <col min="1" max="1" width="5" customWidth="1"/>
    <col min="2" max="2" width="52" customWidth="1"/>
    <col min="3" max="14" width="6" customWidth="1"/>
    <col min="15" max="15" width="9" customWidth="1"/>
  </cols>
  <sheetData>
    <row r="1" spans="1:16" ht="18.75" customHeight="1" x14ac:dyDescent="0.45"/>
    <row r="2" spans="1:16" ht="18.75" customHeight="1" x14ac:dyDescent="0.45"/>
    <row r="3" spans="1:16" ht="18.75" customHeight="1" x14ac:dyDescent="0.45"/>
    <row r="4" spans="1:16" ht="18.75" customHeight="1" x14ac:dyDescent="0.45"/>
    <row r="5" spans="1:16" ht="18.75" customHeight="1" x14ac:dyDescent="0.45"/>
    <row r="6" spans="1:16" ht="18.75" x14ac:dyDescent="0.5">
      <c r="A6" s="1" t="s">
        <v>25</v>
      </c>
    </row>
    <row r="7" spans="1:16" x14ac:dyDescent="0.45">
      <c r="A7" s="2" t="s">
        <v>38</v>
      </c>
    </row>
    <row r="8" spans="1:16" ht="3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11" spans="1:16" ht="30" customHeight="1" x14ac:dyDescent="0.45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 s="10" t="s">
        <v>47</v>
      </c>
      <c r="J11" s="10" t="s">
        <v>48</v>
      </c>
      <c r="K11" s="10" t="s">
        <v>49</v>
      </c>
      <c r="L11" s="10" t="s">
        <v>50</v>
      </c>
      <c r="M11" s="10" t="s">
        <v>51</v>
      </c>
      <c r="N11" s="10" t="s">
        <v>52</v>
      </c>
      <c r="O11" s="10" t="s">
        <v>53</v>
      </c>
    </row>
    <row r="12" spans="1:16" ht="21.75" customHeight="1" x14ac:dyDescent="0.45">
      <c r="A12" s="11">
        <f>IF(Jahresrad!$B11="","",Jahresrad!$A11)</f>
        <v>1</v>
      </c>
      <c r="B12" s="12" t="str">
        <f>IF(Jahresrad!$B11="","",Jahresrad!$B11)</f>
        <v>Budgeteingabe für das Folgejahr</v>
      </c>
      <c r="C12" s="13" t="str">
        <f>IF(Jahresrad!$E11="","",IFERROR(LEFT(Jahresrad!$C11,1),"x"))</f>
        <v/>
      </c>
      <c r="D12" s="13" t="str">
        <f>IF(Jahresrad!$F11="","",IFERROR(LEFT(Jahresrad!$C11,1),"x"))</f>
        <v/>
      </c>
      <c r="E12" s="13" t="str">
        <f>IF(Jahresrad!$G11="","",IFERROR(LEFT(Jahresrad!$C11,1),"x"))</f>
        <v/>
      </c>
      <c r="F12" s="13" t="str">
        <f>IF(Jahresrad!$H11="","",IFERROR(LEFT(Jahresrad!$C11,1),"x"))</f>
        <v>P</v>
      </c>
      <c r="G12" s="13" t="str">
        <f>IF(Jahresrad!$I11="","",IFERROR(LEFT(Jahresrad!$C11,1),"x"))</f>
        <v>P</v>
      </c>
      <c r="H12" s="13" t="str">
        <f>IF(Jahresrad!$J11="","",IFERROR(LEFT(Jahresrad!$C11,1),"x"))</f>
        <v/>
      </c>
      <c r="I12" s="13" t="str">
        <f>IF(Jahresrad!$K11="","",IFERROR(LEFT(Jahresrad!$C11,1),"x"))</f>
        <v/>
      </c>
      <c r="J12" s="13" t="str">
        <f>IF(Jahresrad!$L11="","",IFERROR(LEFT(Jahresrad!$C11,1),"x"))</f>
        <v/>
      </c>
      <c r="K12" s="13" t="str">
        <f>IF(Jahresrad!$M11="","",IFERROR(LEFT(Jahresrad!$C11,1),"x"))</f>
        <v/>
      </c>
      <c r="L12" s="13" t="str">
        <f>IF(Jahresrad!$N11="","",IFERROR(LEFT(Jahresrad!$C11,1),"x"))</f>
        <v/>
      </c>
      <c r="M12" s="13" t="str">
        <f>IF(Jahresrad!$O11="","",IFERROR(LEFT(Jahresrad!$C11,1),"x"))</f>
        <v/>
      </c>
      <c r="N12" s="13" t="str">
        <f>IF(Jahresrad!$P11="","",IFERROR(LEFT(Jahresrad!$C11,1),"x"))</f>
        <v/>
      </c>
      <c r="O12" s="14">
        <f>IF(Jahresrad!$B11="","",Jahresrad!$Q11)</f>
        <v>2</v>
      </c>
    </row>
    <row r="13" spans="1:16" ht="21.75" customHeight="1" x14ac:dyDescent="0.45">
      <c r="A13" s="11">
        <f>IF(Jahresrad!$B12="","",Jahresrad!$A12)</f>
        <v>2</v>
      </c>
      <c r="B13" s="12" t="str">
        <f>IF(Jahresrad!$B12="","",Jahresrad!$B12)</f>
        <v>Jahresplanung mit dem Netzwerk abstimmen</v>
      </c>
      <c r="C13" s="13" t="str">
        <f>IF(Jahresrad!$E12="","",IFERROR(LEFT(Jahresrad!$C12,1),"x"))</f>
        <v>V</v>
      </c>
      <c r="D13" s="13" t="str">
        <f>IF(Jahresrad!$F12="","",IFERROR(LEFT(Jahresrad!$C12,1),"x"))</f>
        <v/>
      </c>
      <c r="E13" s="13" t="str">
        <f>IF(Jahresrad!$G12="","",IFERROR(LEFT(Jahresrad!$C12,1),"x"))</f>
        <v/>
      </c>
      <c r="F13" s="13" t="str">
        <f>IF(Jahresrad!$H12="","",IFERROR(LEFT(Jahresrad!$C12,1),"x"))</f>
        <v/>
      </c>
      <c r="G13" s="13" t="str">
        <f>IF(Jahresrad!$I12="","",IFERROR(LEFT(Jahresrad!$C12,1),"x"))</f>
        <v/>
      </c>
      <c r="H13" s="13" t="str">
        <f>IF(Jahresrad!$J12="","",IFERROR(LEFT(Jahresrad!$C12,1),"x"))</f>
        <v/>
      </c>
      <c r="I13" s="13" t="str">
        <f>IF(Jahresrad!$K12="","",IFERROR(LEFT(Jahresrad!$C12,1),"x"))</f>
        <v/>
      </c>
      <c r="J13" s="13" t="str">
        <f>IF(Jahresrad!$L12="","",IFERROR(LEFT(Jahresrad!$C12,1),"x"))</f>
        <v/>
      </c>
      <c r="K13" s="13" t="str">
        <f>IF(Jahresrad!$M12="","",IFERROR(LEFT(Jahresrad!$C12,1),"x"))</f>
        <v/>
      </c>
      <c r="L13" s="13" t="str">
        <f>IF(Jahresrad!$N12="","",IFERROR(LEFT(Jahresrad!$C12,1),"x"))</f>
        <v/>
      </c>
      <c r="M13" s="13" t="str">
        <f>IF(Jahresrad!$O12="","",IFERROR(LEFT(Jahresrad!$C12,1),"x"))</f>
        <v/>
      </c>
      <c r="N13" s="13" t="str">
        <f>IF(Jahresrad!$P12="","",IFERROR(LEFT(Jahresrad!$C12,1),"x"))</f>
        <v/>
      </c>
      <c r="O13" s="14">
        <f>IF(Jahresrad!$B12="","",Jahresrad!$Q12)</f>
        <v>1</v>
      </c>
    </row>
    <row r="14" spans="1:16" ht="21.75" customHeight="1" x14ac:dyDescent="0.45">
      <c r="A14" s="11">
        <f>IF(Jahresrad!$B13="","",Jahresrad!$A13)</f>
        <v>3</v>
      </c>
      <c r="B14" s="12" t="str">
        <f>IF(Jahresrad!$B13="","",Jahresrad!$B13)</f>
        <v>ERFA-Treffen Frühling</v>
      </c>
      <c r="C14" s="13" t="str">
        <f>IF(Jahresrad!$E13="","",IFERROR(LEFT(Jahresrad!$C13,1),"x"))</f>
        <v/>
      </c>
      <c r="D14" s="13" t="str">
        <f>IF(Jahresrad!$F13="","",IFERROR(LEFT(Jahresrad!$C13,1),"x"))</f>
        <v/>
      </c>
      <c r="E14" s="13" t="str">
        <f>IF(Jahresrad!$G13="","",IFERROR(LEFT(Jahresrad!$C13,1),"x"))</f>
        <v>V</v>
      </c>
      <c r="F14" s="13" t="str">
        <f>IF(Jahresrad!$H13="","",IFERROR(LEFT(Jahresrad!$C13,1),"x"))</f>
        <v/>
      </c>
      <c r="G14" s="13" t="str">
        <f>IF(Jahresrad!$I13="","",IFERROR(LEFT(Jahresrad!$C13,1),"x"))</f>
        <v/>
      </c>
      <c r="H14" s="13" t="str">
        <f>IF(Jahresrad!$J13="","",IFERROR(LEFT(Jahresrad!$C13,1),"x"))</f>
        <v/>
      </c>
      <c r="I14" s="13" t="str">
        <f>IF(Jahresrad!$K13="","",IFERROR(LEFT(Jahresrad!$C13,1),"x"))</f>
        <v/>
      </c>
      <c r="J14" s="13" t="str">
        <f>IF(Jahresrad!$L13="","",IFERROR(LEFT(Jahresrad!$C13,1),"x"))</f>
        <v/>
      </c>
      <c r="K14" s="13" t="str">
        <f>IF(Jahresrad!$M13="","",IFERROR(LEFT(Jahresrad!$C13,1),"x"))</f>
        <v/>
      </c>
      <c r="L14" s="13" t="str">
        <f>IF(Jahresrad!$N13="","",IFERROR(LEFT(Jahresrad!$C13,1),"x"))</f>
        <v/>
      </c>
      <c r="M14" s="13" t="str">
        <f>IF(Jahresrad!$O13="","",IFERROR(LEFT(Jahresrad!$C13,1),"x"))</f>
        <v/>
      </c>
      <c r="N14" s="13" t="str">
        <f>IF(Jahresrad!$P13="","",IFERROR(LEFT(Jahresrad!$C13,1),"x"))</f>
        <v/>
      </c>
      <c r="O14" s="14">
        <f>IF(Jahresrad!$B13="","",Jahresrad!$Q13)</f>
        <v>1</v>
      </c>
    </row>
    <row r="15" spans="1:16" ht="21.75" customHeight="1" x14ac:dyDescent="0.45">
      <c r="A15" s="11">
        <f>IF(Jahresrad!$B14="","",Jahresrad!$A14)</f>
        <v>4</v>
      </c>
      <c r="B15" s="12" t="str">
        <f>IF(Jahresrad!$B14="","",Jahresrad!$B14)</f>
        <v>ERFA-Treffen Herbst</v>
      </c>
      <c r="C15" s="13" t="str">
        <f>IF(Jahresrad!$E14="","",IFERROR(LEFT(Jahresrad!$C14,1),"x"))</f>
        <v/>
      </c>
      <c r="D15" s="13" t="str">
        <f>IF(Jahresrad!$F14="","",IFERROR(LEFT(Jahresrad!$C14,1),"x"))</f>
        <v/>
      </c>
      <c r="E15" s="13" t="str">
        <f>IF(Jahresrad!$G14="","",IFERROR(LEFT(Jahresrad!$C14,1),"x"))</f>
        <v/>
      </c>
      <c r="F15" s="13" t="str">
        <f>IF(Jahresrad!$H14="","",IFERROR(LEFT(Jahresrad!$C14,1),"x"))</f>
        <v/>
      </c>
      <c r="G15" s="13" t="str">
        <f>IF(Jahresrad!$I14="","",IFERROR(LEFT(Jahresrad!$C14,1),"x"))</f>
        <v/>
      </c>
      <c r="H15" s="13" t="str">
        <f>IF(Jahresrad!$J14="","",IFERROR(LEFT(Jahresrad!$C14,1),"x"))</f>
        <v/>
      </c>
      <c r="I15" s="13" t="str">
        <f>IF(Jahresrad!$K14="","",IFERROR(LEFT(Jahresrad!$C14,1),"x"))</f>
        <v/>
      </c>
      <c r="J15" s="13" t="str">
        <f>IF(Jahresrad!$L14="","",IFERROR(LEFT(Jahresrad!$C14,1),"x"))</f>
        <v/>
      </c>
      <c r="K15" s="13" t="str">
        <f>IF(Jahresrad!$M14="","",IFERROR(LEFT(Jahresrad!$C14,1),"x"))</f>
        <v>V</v>
      </c>
      <c r="L15" s="13" t="str">
        <f>IF(Jahresrad!$N14="","",IFERROR(LEFT(Jahresrad!$C14,1),"x"))</f>
        <v/>
      </c>
      <c r="M15" s="13" t="str">
        <f>IF(Jahresrad!$O14="","",IFERROR(LEFT(Jahresrad!$C14,1),"x"))</f>
        <v/>
      </c>
      <c r="N15" s="13" t="str">
        <f>IF(Jahresrad!$P14="","",IFERROR(LEFT(Jahresrad!$C14,1),"x"))</f>
        <v/>
      </c>
      <c r="O15" s="14">
        <f>IF(Jahresrad!$B14="","",Jahresrad!$Q14)</f>
        <v>1</v>
      </c>
    </row>
    <row r="16" spans="1:16" ht="21.75" customHeight="1" x14ac:dyDescent="0.45">
      <c r="A16" s="11">
        <f>IF(Jahresrad!$B15="","",Jahresrad!$A15)</f>
        <v>5</v>
      </c>
      <c r="B16" s="12" t="str">
        <f>IF(Jahresrad!$B15="","",Jahresrad!$B15)</f>
        <v>Belegungsplanung für die Hallensaison</v>
      </c>
      <c r="C16" s="13" t="str">
        <f>IF(Jahresrad!$E15="","",IFERROR(LEFT(Jahresrad!$C15,1),"x"))</f>
        <v/>
      </c>
      <c r="D16" s="13" t="str">
        <f>IF(Jahresrad!$F15="","",IFERROR(LEFT(Jahresrad!$C15,1),"x"))</f>
        <v/>
      </c>
      <c r="E16" s="13" t="str">
        <f>IF(Jahresrad!$G15="","",IFERROR(LEFT(Jahresrad!$C15,1),"x"))</f>
        <v/>
      </c>
      <c r="F16" s="13" t="str">
        <f>IF(Jahresrad!$H15="","",IFERROR(LEFT(Jahresrad!$C15,1),"x"))</f>
        <v>B</v>
      </c>
      <c r="G16" s="13" t="str">
        <f>IF(Jahresrad!$I15="","",IFERROR(LEFT(Jahresrad!$C15,1),"x"))</f>
        <v>B</v>
      </c>
      <c r="H16" s="13" t="str">
        <f>IF(Jahresrad!$J15="","",IFERROR(LEFT(Jahresrad!$C15,1),"x"))</f>
        <v/>
      </c>
      <c r="I16" s="13" t="str">
        <f>IF(Jahresrad!$K15="","",IFERROR(LEFT(Jahresrad!$C15,1),"x"))</f>
        <v/>
      </c>
      <c r="J16" s="13" t="str">
        <f>IF(Jahresrad!$L15="","",IFERROR(LEFT(Jahresrad!$C15,1),"x"))</f>
        <v/>
      </c>
      <c r="K16" s="13" t="str">
        <f>IF(Jahresrad!$M15="","",IFERROR(LEFT(Jahresrad!$C15,1),"x"))</f>
        <v/>
      </c>
      <c r="L16" s="13" t="str">
        <f>IF(Jahresrad!$N15="","",IFERROR(LEFT(Jahresrad!$C15,1),"x"))</f>
        <v/>
      </c>
      <c r="M16" s="13" t="str">
        <f>IF(Jahresrad!$O15="","",IFERROR(LEFT(Jahresrad!$C15,1),"x"))</f>
        <v/>
      </c>
      <c r="N16" s="13" t="str">
        <f>IF(Jahresrad!$P15="","",IFERROR(LEFT(Jahresrad!$C15,1),"x"))</f>
        <v/>
      </c>
      <c r="O16" s="14">
        <f>IF(Jahresrad!$B15="","",Jahresrad!$Q15)</f>
        <v>2</v>
      </c>
    </row>
    <row r="17" spans="1:15" ht="21.75" customHeight="1" x14ac:dyDescent="0.45">
      <c r="A17" s="11">
        <f>IF(Jahresrad!$B16="","",Jahresrad!$A16)</f>
        <v>6</v>
      </c>
      <c r="B17" s="12" t="str">
        <f>IF(Jahresrad!$B16="","",Jahresrad!$B16)</f>
        <v>Gesuchsfristen Kanton und Sportfonds prüfen</v>
      </c>
      <c r="C17" s="13" t="str">
        <f>IF(Jahresrad!$E16="","",IFERROR(LEFT(Jahresrad!$C16,1),"x"))</f>
        <v/>
      </c>
      <c r="D17" s="13" t="str">
        <f>IF(Jahresrad!$F16="","",IFERROR(LEFT(Jahresrad!$C16,1),"x"))</f>
        <v>B</v>
      </c>
      <c r="E17" s="13" t="str">
        <f>IF(Jahresrad!$G16="","",IFERROR(LEFT(Jahresrad!$C16,1),"x"))</f>
        <v/>
      </c>
      <c r="F17" s="13" t="str">
        <f>IF(Jahresrad!$H16="","",IFERROR(LEFT(Jahresrad!$C16,1),"x"))</f>
        <v/>
      </c>
      <c r="G17" s="13" t="str">
        <f>IF(Jahresrad!$I16="","",IFERROR(LEFT(Jahresrad!$C16,1),"x"))</f>
        <v/>
      </c>
      <c r="H17" s="13" t="str">
        <f>IF(Jahresrad!$J16="","",IFERROR(LEFT(Jahresrad!$C16,1),"x"))</f>
        <v/>
      </c>
      <c r="I17" s="13" t="str">
        <f>IF(Jahresrad!$K16="","",IFERROR(LEFT(Jahresrad!$C16,1),"x"))</f>
        <v/>
      </c>
      <c r="J17" s="13" t="str">
        <f>IF(Jahresrad!$L16="","",IFERROR(LEFT(Jahresrad!$C16,1),"x"))</f>
        <v>B</v>
      </c>
      <c r="K17" s="13" t="str">
        <f>IF(Jahresrad!$M16="","",IFERROR(LEFT(Jahresrad!$C16,1),"x"))</f>
        <v/>
      </c>
      <c r="L17" s="13" t="str">
        <f>IF(Jahresrad!$N16="","",IFERROR(LEFT(Jahresrad!$C16,1),"x"))</f>
        <v/>
      </c>
      <c r="M17" s="13" t="str">
        <f>IF(Jahresrad!$O16="","",IFERROR(LEFT(Jahresrad!$C16,1),"x"))</f>
        <v/>
      </c>
      <c r="N17" s="13" t="str">
        <f>IF(Jahresrad!$P16="","",IFERROR(LEFT(Jahresrad!$C16,1),"x"))</f>
        <v/>
      </c>
      <c r="O17" s="14">
        <f>IF(Jahresrad!$B16="","",Jahresrad!$Q16)</f>
        <v>2</v>
      </c>
    </row>
    <row r="18" spans="1:15" ht="21.75" customHeight="1" x14ac:dyDescent="0.45">
      <c r="A18" s="11">
        <f>IF(Jahresrad!$B17="","",Jahresrad!$A17)</f>
        <v>7</v>
      </c>
      <c r="B18" s="12" t="str">
        <f>IF(Jahresrad!$B17="","",Jahresrad!$B17)</f>
        <v>J+S-Abrechnungen der Vereine begleiten</v>
      </c>
      <c r="C18" s="13" t="str">
        <f>IF(Jahresrad!$E17="","",IFERROR(LEFT(Jahresrad!$C17,1),"x"))</f>
        <v/>
      </c>
      <c r="D18" s="13" t="str">
        <f>IF(Jahresrad!$F17="","",IFERROR(LEFT(Jahresrad!$C17,1),"x"))</f>
        <v/>
      </c>
      <c r="E18" s="13" t="str">
        <f>IF(Jahresrad!$G17="","",IFERROR(LEFT(Jahresrad!$C17,1),"x"))</f>
        <v/>
      </c>
      <c r="F18" s="13" t="str">
        <f>IF(Jahresrad!$H17="","",IFERROR(LEFT(Jahresrad!$C17,1),"x"))</f>
        <v/>
      </c>
      <c r="G18" s="13" t="str">
        <f>IF(Jahresrad!$I17="","",IFERROR(LEFT(Jahresrad!$C17,1),"x"))</f>
        <v/>
      </c>
      <c r="H18" s="13" t="str">
        <f>IF(Jahresrad!$J17="","",IFERROR(LEFT(Jahresrad!$C17,1),"x"))</f>
        <v/>
      </c>
      <c r="I18" s="13" t="str">
        <f>IF(Jahresrad!$K17="","",IFERROR(LEFT(Jahresrad!$C17,1),"x"))</f>
        <v/>
      </c>
      <c r="J18" s="13" t="str">
        <f>IF(Jahresrad!$L17="","",IFERROR(LEFT(Jahresrad!$C17,1),"x"))</f>
        <v/>
      </c>
      <c r="K18" s="13" t="str">
        <f>IF(Jahresrad!$M17="","",IFERROR(LEFT(Jahresrad!$C17,1),"x"))</f>
        <v/>
      </c>
      <c r="L18" s="13" t="str">
        <f>IF(Jahresrad!$N17="","",IFERROR(LEFT(Jahresrad!$C17,1),"x"))</f>
        <v/>
      </c>
      <c r="M18" s="13" t="str">
        <f>IF(Jahresrad!$O17="","",IFERROR(LEFT(Jahresrad!$C17,1),"x"))</f>
        <v>B</v>
      </c>
      <c r="N18" s="13" t="str">
        <f>IF(Jahresrad!$P17="","",IFERROR(LEFT(Jahresrad!$C17,1),"x"))</f>
        <v/>
      </c>
      <c r="O18" s="14">
        <f>IF(Jahresrad!$B17="","",Jahresrad!$Q17)</f>
        <v>1</v>
      </c>
    </row>
    <row r="19" spans="1:15" ht="21.75" customHeight="1" x14ac:dyDescent="0.45">
      <c r="A19" s="11">
        <f>IF(Jahresrad!$B18="","",Jahresrad!$A18)</f>
        <v>8</v>
      </c>
      <c r="B19" s="12" t="str">
        <f>IF(Jahresrad!$B18="","",Jahresrad!$B18)</f>
        <v>Vereinsversammlungen besuchen</v>
      </c>
      <c r="C19" s="13" t="str">
        <f>IF(Jahresrad!$E18="","",IFERROR(LEFT(Jahresrad!$C18,1),"x"))</f>
        <v/>
      </c>
      <c r="D19" s="13" t="str">
        <f>IF(Jahresrad!$F18="","",IFERROR(LEFT(Jahresrad!$C18,1),"x"))</f>
        <v>V</v>
      </c>
      <c r="E19" s="13" t="str">
        <f>IF(Jahresrad!$G18="","",IFERROR(LEFT(Jahresrad!$C18,1),"x"))</f>
        <v>V</v>
      </c>
      <c r="F19" s="13" t="str">
        <f>IF(Jahresrad!$H18="","",IFERROR(LEFT(Jahresrad!$C18,1),"x"))</f>
        <v>V</v>
      </c>
      <c r="G19" s="13" t="str">
        <f>IF(Jahresrad!$I18="","",IFERROR(LEFT(Jahresrad!$C18,1),"x"))</f>
        <v/>
      </c>
      <c r="H19" s="13" t="str">
        <f>IF(Jahresrad!$J18="","",IFERROR(LEFT(Jahresrad!$C18,1),"x"))</f>
        <v/>
      </c>
      <c r="I19" s="13" t="str">
        <f>IF(Jahresrad!$K18="","",IFERROR(LEFT(Jahresrad!$C18,1),"x"))</f>
        <v/>
      </c>
      <c r="J19" s="13" t="str">
        <f>IF(Jahresrad!$L18="","",IFERROR(LEFT(Jahresrad!$C18,1),"x"))</f>
        <v/>
      </c>
      <c r="K19" s="13" t="str">
        <f>IF(Jahresrad!$M18="","",IFERROR(LEFT(Jahresrad!$C18,1),"x"))</f>
        <v/>
      </c>
      <c r="L19" s="13" t="str">
        <f>IF(Jahresrad!$N18="","",IFERROR(LEFT(Jahresrad!$C18,1),"x"))</f>
        <v/>
      </c>
      <c r="M19" s="13" t="str">
        <f>IF(Jahresrad!$O18="","",IFERROR(LEFT(Jahresrad!$C18,1),"x"))</f>
        <v/>
      </c>
      <c r="N19" s="13" t="str">
        <f>IF(Jahresrad!$P18="","",IFERROR(LEFT(Jahresrad!$C18,1),"x"))</f>
        <v/>
      </c>
      <c r="O19" s="14">
        <f>IF(Jahresrad!$B18="","",Jahresrad!$Q18)</f>
        <v>3</v>
      </c>
    </row>
    <row r="20" spans="1:15" ht="21.75" customHeight="1" x14ac:dyDescent="0.45">
      <c r="A20" s="11">
        <f>IF(Jahresrad!$B19="","",Jahresrad!$A19)</f>
        <v>9</v>
      </c>
      <c r="B20" s="12" t="str">
        <f>IF(Jahresrad!$B19="","",Jahresrad!$B19)</f>
        <v>Wertschätzungsanlass durchführen</v>
      </c>
      <c r="C20" s="13" t="str">
        <f>IF(Jahresrad!$E19="","",IFERROR(LEFT(Jahresrad!$C19,1),"x"))</f>
        <v/>
      </c>
      <c r="D20" s="13" t="str">
        <f>IF(Jahresrad!$F19="","",IFERROR(LEFT(Jahresrad!$C19,1),"x"))</f>
        <v/>
      </c>
      <c r="E20" s="13" t="str">
        <f>IF(Jahresrad!$G19="","",IFERROR(LEFT(Jahresrad!$C19,1),"x"))</f>
        <v/>
      </c>
      <c r="F20" s="13" t="str">
        <f>IF(Jahresrad!$H19="","",IFERROR(LEFT(Jahresrad!$C19,1),"x"))</f>
        <v/>
      </c>
      <c r="G20" s="13" t="str">
        <f>IF(Jahresrad!$I19="","",IFERROR(LEFT(Jahresrad!$C19,1),"x"))</f>
        <v/>
      </c>
      <c r="H20" s="13" t="str">
        <f>IF(Jahresrad!$J19="","",IFERROR(LEFT(Jahresrad!$C19,1),"x"))</f>
        <v/>
      </c>
      <c r="I20" s="13" t="str">
        <f>IF(Jahresrad!$K19="","",IFERROR(LEFT(Jahresrad!$C19,1),"x"))</f>
        <v/>
      </c>
      <c r="J20" s="13" t="str">
        <f>IF(Jahresrad!$L19="","",IFERROR(LEFT(Jahresrad!$C19,1),"x"))</f>
        <v/>
      </c>
      <c r="K20" s="13" t="str">
        <f>IF(Jahresrad!$M19="","",IFERROR(LEFT(Jahresrad!$C19,1),"x"))</f>
        <v/>
      </c>
      <c r="L20" s="13" t="str">
        <f>IF(Jahresrad!$N19="","",IFERROR(LEFT(Jahresrad!$C19,1),"x"))</f>
        <v/>
      </c>
      <c r="M20" s="13" t="str">
        <f>IF(Jahresrad!$O19="","",IFERROR(LEFT(Jahresrad!$C19,1),"x"))</f>
        <v>V</v>
      </c>
      <c r="N20" s="13" t="str">
        <f>IF(Jahresrad!$P19="","",IFERROR(LEFT(Jahresrad!$C19,1),"x"))</f>
        <v/>
      </c>
      <c r="O20" s="14">
        <f>IF(Jahresrad!$B19="","",Jahresrad!$Q19)</f>
        <v>1</v>
      </c>
    </row>
    <row r="21" spans="1:15" ht="21.75" customHeight="1" x14ac:dyDescent="0.45">
      <c r="A21" s="11">
        <f>IF(Jahresrad!$B20="","",Jahresrad!$A20)</f>
        <v>10</v>
      </c>
      <c r="B21" s="12" t="str">
        <f>IF(Jahresrad!$B20="","",Jahresrad!$B20)</f>
        <v>Jahresbericht und Kennzahlen erstellen</v>
      </c>
      <c r="C21" s="13" t="str">
        <f>IF(Jahresrad!$E20="","",IFERROR(LEFT(Jahresrad!$C20,1),"x"))</f>
        <v>K</v>
      </c>
      <c r="D21" s="13" t="str">
        <f>IF(Jahresrad!$F20="","",IFERROR(LEFT(Jahresrad!$C20,1),"x"))</f>
        <v>K</v>
      </c>
      <c r="E21" s="13" t="str">
        <f>IF(Jahresrad!$G20="","",IFERROR(LEFT(Jahresrad!$C20,1),"x"))</f>
        <v/>
      </c>
      <c r="F21" s="13" t="str">
        <f>IF(Jahresrad!$H20="","",IFERROR(LEFT(Jahresrad!$C20,1),"x"))</f>
        <v/>
      </c>
      <c r="G21" s="13" t="str">
        <f>IF(Jahresrad!$I20="","",IFERROR(LEFT(Jahresrad!$C20,1),"x"))</f>
        <v/>
      </c>
      <c r="H21" s="13" t="str">
        <f>IF(Jahresrad!$J20="","",IFERROR(LEFT(Jahresrad!$C20,1),"x"))</f>
        <v/>
      </c>
      <c r="I21" s="13" t="str">
        <f>IF(Jahresrad!$K20="","",IFERROR(LEFT(Jahresrad!$C20,1),"x"))</f>
        <v/>
      </c>
      <c r="J21" s="13" t="str">
        <f>IF(Jahresrad!$L20="","",IFERROR(LEFT(Jahresrad!$C20,1),"x"))</f>
        <v/>
      </c>
      <c r="K21" s="13" t="str">
        <f>IF(Jahresrad!$M20="","",IFERROR(LEFT(Jahresrad!$C20,1),"x"))</f>
        <v/>
      </c>
      <c r="L21" s="13" t="str">
        <f>IF(Jahresrad!$N20="","",IFERROR(LEFT(Jahresrad!$C20,1),"x"))</f>
        <v/>
      </c>
      <c r="M21" s="13" t="str">
        <f>IF(Jahresrad!$O20="","",IFERROR(LEFT(Jahresrad!$C20,1),"x"))</f>
        <v/>
      </c>
      <c r="N21" s="13" t="str">
        <f>IF(Jahresrad!$P20="","",IFERROR(LEFT(Jahresrad!$C20,1),"x"))</f>
        <v/>
      </c>
      <c r="O21" s="14">
        <f>IF(Jahresrad!$B20="","",Jahresrad!$Q20)</f>
        <v>2</v>
      </c>
    </row>
    <row r="22" spans="1:15" ht="21.75" customHeight="1" x14ac:dyDescent="0.45">
      <c r="A22" s="11">
        <f>IF(Jahresrad!$B21="","",Jahresrad!$A21)</f>
        <v>11</v>
      </c>
      <c r="B22" s="12" t="str">
        <f>IF(Jahresrad!$B21="","",Jahresrad!$B21)</f>
        <v>Reporting an das Steuerungsgremium</v>
      </c>
      <c r="C22" s="13" t="str">
        <f>IF(Jahresrad!$E21="","",IFERROR(LEFT(Jahresrad!$C21,1),"x"))</f>
        <v/>
      </c>
      <c r="D22" s="13" t="str">
        <f>IF(Jahresrad!$F21="","",IFERROR(LEFT(Jahresrad!$C21,1),"x"))</f>
        <v/>
      </c>
      <c r="E22" s="13" t="str">
        <f>IF(Jahresrad!$G21="","",IFERROR(LEFT(Jahresrad!$C21,1),"x"))</f>
        <v>P</v>
      </c>
      <c r="F22" s="13" t="str">
        <f>IF(Jahresrad!$H21="","",IFERROR(LEFT(Jahresrad!$C21,1),"x"))</f>
        <v/>
      </c>
      <c r="G22" s="13" t="str">
        <f>IF(Jahresrad!$I21="","",IFERROR(LEFT(Jahresrad!$C21,1),"x"))</f>
        <v/>
      </c>
      <c r="H22" s="13" t="str">
        <f>IF(Jahresrad!$J21="","",IFERROR(LEFT(Jahresrad!$C21,1),"x"))</f>
        <v/>
      </c>
      <c r="I22" s="13" t="str">
        <f>IF(Jahresrad!$K21="","",IFERROR(LEFT(Jahresrad!$C21,1),"x"))</f>
        <v/>
      </c>
      <c r="J22" s="13" t="str">
        <f>IF(Jahresrad!$L21="","",IFERROR(LEFT(Jahresrad!$C21,1),"x"))</f>
        <v/>
      </c>
      <c r="K22" s="13" t="str">
        <f>IF(Jahresrad!$M21="","",IFERROR(LEFT(Jahresrad!$C21,1),"x"))</f>
        <v>P</v>
      </c>
      <c r="L22" s="13" t="str">
        <f>IF(Jahresrad!$N21="","",IFERROR(LEFT(Jahresrad!$C21,1),"x"))</f>
        <v/>
      </c>
      <c r="M22" s="13" t="str">
        <f>IF(Jahresrad!$O21="","",IFERROR(LEFT(Jahresrad!$C21,1),"x"))</f>
        <v/>
      </c>
      <c r="N22" s="13" t="str">
        <f>IF(Jahresrad!$P21="","",IFERROR(LEFT(Jahresrad!$C21,1),"x"))</f>
        <v/>
      </c>
      <c r="O22" s="14">
        <f>IF(Jahresrad!$B21="","",Jahresrad!$Q21)</f>
        <v>2</v>
      </c>
    </row>
    <row r="23" spans="1:15" ht="21.75" customHeight="1" x14ac:dyDescent="0.45">
      <c r="A23" s="11">
        <f>IF(Jahresrad!$B22="","",Jahresrad!$A22)</f>
        <v>12</v>
      </c>
      <c r="B23" s="12" t="str">
        <f>IF(Jahresrad!$B22="","",Jahresrad!$B22)</f>
        <v>Newsletter versenden</v>
      </c>
      <c r="C23" s="13" t="str">
        <f>IF(Jahresrad!$E22="","",IFERROR(LEFT(Jahresrad!$C22,1),"x"))</f>
        <v/>
      </c>
      <c r="D23" s="13" t="str">
        <f>IF(Jahresrad!$F22="","",IFERROR(LEFT(Jahresrad!$C22,1),"x"))</f>
        <v/>
      </c>
      <c r="E23" s="13" t="str">
        <f>IF(Jahresrad!$G22="","",IFERROR(LEFT(Jahresrad!$C22,1),"x"))</f>
        <v>K</v>
      </c>
      <c r="F23" s="13" t="str">
        <f>IF(Jahresrad!$H22="","",IFERROR(LEFT(Jahresrad!$C22,1),"x"))</f>
        <v/>
      </c>
      <c r="G23" s="13" t="str">
        <f>IF(Jahresrad!$I22="","",IFERROR(LEFT(Jahresrad!$C22,1),"x"))</f>
        <v/>
      </c>
      <c r="H23" s="13" t="str">
        <f>IF(Jahresrad!$J22="","",IFERROR(LEFT(Jahresrad!$C22,1),"x"))</f>
        <v>K</v>
      </c>
      <c r="I23" s="13" t="str">
        <f>IF(Jahresrad!$K22="","",IFERROR(LEFT(Jahresrad!$C22,1),"x"))</f>
        <v/>
      </c>
      <c r="J23" s="13" t="str">
        <f>IF(Jahresrad!$L22="","",IFERROR(LEFT(Jahresrad!$C22,1),"x"))</f>
        <v/>
      </c>
      <c r="K23" s="13" t="str">
        <f>IF(Jahresrad!$M22="","",IFERROR(LEFT(Jahresrad!$C22,1),"x"))</f>
        <v>K</v>
      </c>
      <c r="L23" s="13" t="str">
        <f>IF(Jahresrad!$N22="","",IFERROR(LEFT(Jahresrad!$C22,1),"x"))</f>
        <v/>
      </c>
      <c r="M23" s="13" t="str">
        <f>IF(Jahresrad!$O22="","",IFERROR(LEFT(Jahresrad!$C22,1),"x"))</f>
        <v/>
      </c>
      <c r="N23" s="13" t="str">
        <f>IF(Jahresrad!$P22="","",IFERROR(LEFT(Jahresrad!$C22,1),"x"))</f>
        <v>K</v>
      </c>
      <c r="O23" s="14">
        <f>IF(Jahresrad!$B22="","",Jahresrad!$Q22)</f>
        <v>4</v>
      </c>
    </row>
    <row r="24" spans="1:15" ht="21.75" customHeight="1" x14ac:dyDescent="0.45">
      <c r="A24" s="11">
        <f>IF(Jahresrad!$B23="","",Jahresrad!$A23)</f>
        <v>13</v>
      </c>
      <c r="B24" s="12" t="str">
        <f>IF(Jahresrad!$B23="","",Jahresrad!$B23)</f>
        <v>Ferienangebote planen</v>
      </c>
      <c r="C24" s="13" t="str">
        <f>IF(Jahresrad!$E23="","",IFERROR(LEFT(Jahresrad!$C23,1),"x"))</f>
        <v>P</v>
      </c>
      <c r="D24" s="13" t="str">
        <f>IF(Jahresrad!$F23="","",IFERROR(LEFT(Jahresrad!$C23,1),"x"))</f>
        <v/>
      </c>
      <c r="E24" s="13" t="str">
        <f>IF(Jahresrad!$G23="","",IFERROR(LEFT(Jahresrad!$C23,1),"x"))</f>
        <v/>
      </c>
      <c r="F24" s="13" t="str">
        <f>IF(Jahresrad!$H23="","",IFERROR(LEFT(Jahresrad!$C23,1),"x"))</f>
        <v>P</v>
      </c>
      <c r="G24" s="13" t="str">
        <f>IF(Jahresrad!$I23="","",IFERROR(LEFT(Jahresrad!$C23,1),"x"))</f>
        <v/>
      </c>
      <c r="H24" s="13" t="str">
        <f>IF(Jahresrad!$J23="","",IFERROR(LEFT(Jahresrad!$C23,1),"x"))</f>
        <v/>
      </c>
      <c r="I24" s="13" t="str">
        <f>IF(Jahresrad!$K23="","",IFERROR(LEFT(Jahresrad!$C23,1),"x"))</f>
        <v/>
      </c>
      <c r="J24" s="13" t="str">
        <f>IF(Jahresrad!$L23="","",IFERROR(LEFT(Jahresrad!$C23,1),"x"))</f>
        <v/>
      </c>
      <c r="K24" s="13" t="str">
        <f>IF(Jahresrad!$M23="","",IFERROR(LEFT(Jahresrad!$C23,1),"x"))</f>
        <v/>
      </c>
      <c r="L24" s="13" t="str">
        <f>IF(Jahresrad!$N23="","",IFERROR(LEFT(Jahresrad!$C23,1),"x"))</f>
        <v/>
      </c>
      <c r="M24" s="13" t="str">
        <f>IF(Jahresrad!$O23="","",IFERROR(LEFT(Jahresrad!$C23,1),"x"))</f>
        <v/>
      </c>
      <c r="N24" s="13" t="str">
        <f>IF(Jahresrad!$P23="","",IFERROR(LEFT(Jahresrad!$C23,1),"x"))</f>
        <v/>
      </c>
      <c r="O24" s="14">
        <f>IF(Jahresrad!$B23="","",Jahresrad!$Q23)</f>
        <v>2</v>
      </c>
    </row>
    <row r="25" spans="1:15" ht="21.75" customHeight="1" x14ac:dyDescent="0.45">
      <c r="A25" s="11">
        <f>IF(Jahresrad!$B24="","",Jahresrad!$A24)</f>
        <v>14</v>
      </c>
      <c r="B25" s="12" t="str">
        <f>IF(Jahresrad!$B24="","",Jahresrad!$B24)</f>
        <v>Adressstamm bereinigen</v>
      </c>
      <c r="C25" s="13" t="str">
        <f>IF(Jahresrad!$E24="","",IFERROR(LEFT(Jahresrad!$C24,1),"x"))</f>
        <v/>
      </c>
      <c r="D25" s="13" t="str">
        <f>IF(Jahresrad!$F24="","",IFERROR(LEFT(Jahresrad!$C24,1),"x"))</f>
        <v/>
      </c>
      <c r="E25" s="13" t="str">
        <f>IF(Jahresrad!$G24="","",IFERROR(LEFT(Jahresrad!$C24,1),"x"))</f>
        <v/>
      </c>
      <c r="F25" s="13" t="str">
        <f>IF(Jahresrad!$H24="","",IFERROR(LEFT(Jahresrad!$C24,1),"x"))</f>
        <v/>
      </c>
      <c r="G25" s="13" t="str">
        <f>IF(Jahresrad!$I24="","",IFERROR(LEFT(Jahresrad!$C24,1),"x"))</f>
        <v>K</v>
      </c>
      <c r="H25" s="13" t="str">
        <f>IF(Jahresrad!$J24="","",IFERROR(LEFT(Jahresrad!$C24,1),"x"))</f>
        <v/>
      </c>
      <c r="I25" s="13" t="str">
        <f>IF(Jahresrad!$K24="","",IFERROR(LEFT(Jahresrad!$C24,1),"x"))</f>
        <v/>
      </c>
      <c r="J25" s="13" t="str">
        <f>IF(Jahresrad!$L24="","",IFERROR(LEFT(Jahresrad!$C24,1),"x"))</f>
        <v/>
      </c>
      <c r="K25" s="13" t="str">
        <f>IF(Jahresrad!$M24="","",IFERROR(LEFT(Jahresrad!$C24,1),"x"))</f>
        <v/>
      </c>
      <c r="L25" s="13" t="str">
        <f>IF(Jahresrad!$N24="","",IFERROR(LEFT(Jahresrad!$C24,1),"x"))</f>
        <v/>
      </c>
      <c r="M25" s="13" t="str">
        <f>IF(Jahresrad!$O24="","",IFERROR(LEFT(Jahresrad!$C24,1),"x"))</f>
        <v/>
      </c>
      <c r="N25" s="13" t="str">
        <f>IF(Jahresrad!$P24="","",IFERROR(LEFT(Jahresrad!$C24,1),"x"))</f>
        <v/>
      </c>
      <c r="O25" s="14">
        <f>IF(Jahresrad!$B24="","",Jahresrad!$Q24)</f>
        <v>1</v>
      </c>
    </row>
    <row r="26" spans="1:15" ht="21.75" customHeight="1" x14ac:dyDescent="0.45">
      <c r="A26" s="11">
        <f>IF(Jahresrad!$B25="","",Jahresrad!$A25)</f>
        <v>15</v>
      </c>
      <c r="B26" s="12" t="str">
        <f>IF(Jahresrad!$B25="","",Jahresrad!$B25)</f>
        <v>Trend-Radar und Massnahmenplan überprüfen</v>
      </c>
      <c r="C26" s="13" t="str">
        <f>IF(Jahresrad!$E25="","",IFERROR(LEFT(Jahresrad!$C25,1),"x"))</f>
        <v/>
      </c>
      <c r="D26" s="13" t="str">
        <f>IF(Jahresrad!$F25="","",IFERROR(LEFT(Jahresrad!$C25,1),"x"))</f>
        <v/>
      </c>
      <c r="E26" s="13" t="str">
        <f>IF(Jahresrad!$G25="","",IFERROR(LEFT(Jahresrad!$C25,1),"x"))</f>
        <v/>
      </c>
      <c r="F26" s="13" t="str">
        <f>IF(Jahresrad!$H25="","",IFERROR(LEFT(Jahresrad!$C25,1),"x"))</f>
        <v/>
      </c>
      <c r="G26" s="13" t="str">
        <f>IF(Jahresrad!$I25="","",IFERROR(LEFT(Jahresrad!$C25,1),"x"))</f>
        <v/>
      </c>
      <c r="H26" s="13" t="str">
        <f>IF(Jahresrad!$J25="","",IFERROR(LEFT(Jahresrad!$C25,1),"x"))</f>
        <v/>
      </c>
      <c r="I26" s="13" t="str">
        <f>IF(Jahresrad!$K25="","",IFERROR(LEFT(Jahresrad!$C25,1),"x"))</f>
        <v/>
      </c>
      <c r="J26" s="13" t="str">
        <f>IF(Jahresrad!$L25="","",IFERROR(LEFT(Jahresrad!$C25,1),"x"))</f>
        <v/>
      </c>
      <c r="K26" s="13" t="str">
        <f>IF(Jahresrad!$M25="","",IFERROR(LEFT(Jahresrad!$C25,1),"x"))</f>
        <v/>
      </c>
      <c r="L26" s="13" t="str">
        <f>IF(Jahresrad!$N25="","",IFERROR(LEFT(Jahresrad!$C25,1),"x"))</f>
        <v>P</v>
      </c>
      <c r="M26" s="13" t="str">
        <f>IF(Jahresrad!$O25="","",IFERROR(LEFT(Jahresrad!$C25,1),"x"))</f>
        <v/>
      </c>
      <c r="N26" s="13" t="str">
        <f>IF(Jahresrad!$P25="","",IFERROR(LEFT(Jahresrad!$C25,1),"x"))</f>
        <v/>
      </c>
      <c r="O26" s="14">
        <f>IF(Jahresrad!$B25="","",Jahresrad!$Q25)</f>
        <v>1</v>
      </c>
    </row>
    <row r="27" spans="1:15" ht="21.75" customHeight="1" x14ac:dyDescent="0.45">
      <c r="A27" s="11" t="str">
        <f>IF(Jahresrad!$B26="","",Jahresrad!$A26)</f>
        <v/>
      </c>
      <c r="B27" s="12" t="str">
        <f>IF(Jahresrad!$B26="","",Jahresrad!$B26)</f>
        <v/>
      </c>
      <c r="C27" s="13" t="str">
        <f>IF(Jahresrad!$E26="","",IFERROR(LEFT(Jahresrad!$C26,1),"x"))</f>
        <v/>
      </c>
      <c r="D27" s="13" t="str">
        <f>IF(Jahresrad!$F26="","",IFERROR(LEFT(Jahresrad!$C26,1),"x"))</f>
        <v/>
      </c>
      <c r="E27" s="13" t="str">
        <f>IF(Jahresrad!$G26="","",IFERROR(LEFT(Jahresrad!$C26,1),"x"))</f>
        <v/>
      </c>
      <c r="F27" s="13" t="str">
        <f>IF(Jahresrad!$H26="","",IFERROR(LEFT(Jahresrad!$C26,1),"x"))</f>
        <v/>
      </c>
      <c r="G27" s="13" t="str">
        <f>IF(Jahresrad!$I26="","",IFERROR(LEFT(Jahresrad!$C26,1),"x"))</f>
        <v/>
      </c>
      <c r="H27" s="13" t="str">
        <f>IF(Jahresrad!$J26="","",IFERROR(LEFT(Jahresrad!$C26,1),"x"))</f>
        <v/>
      </c>
      <c r="I27" s="13" t="str">
        <f>IF(Jahresrad!$K26="","",IFERROR(LEFT(Jahresrad!$C26,1),"x"))</f>
        <v/>
      </c>
      <c r="J27" s="13" t="str">
        <f>IF(Jahresrad!$L26="","",IFERROR(LEFT(Jahresrad!$C26,1),"x"))</f>
        <v/>
      </c>
      <c r="K27" s="13" t="str">
        <f>IF(Jahresrad!$M26="","",IFERROR(LEFT(Jahresrad!$C26,1),"x"))</f>
        <v/>
      </c>
      <c r="L27" s="13" t="str">
        <f>IF(Jahresrad!$N26="","",IFERROR(LEFT(Jahresrad!$C26,1),"x"))</f>
        <v/>
      </c>
      <c r="M27" s="13" t="str">
        <f>IF(Jahresrad!$O26="","",IFERROR(LEFT(Jahresrad!$C26,1),"x"))</f>
        <v/>
      </c>
      <c r="N27" s="13" t="str">
        <f>IF(Jahresrad!$P26="","",IFERROR(LEFT(Jahresrad!$C26,1),"x"))</f>
        <v/>
      </c>
      <c r="O27" s="14" t="str">
        <f>IF(Jahresrad!$B26="","",Jahresrad!$Q26)</f>
        <v/>
      </c>
    </row>
    <row r="28" spans="1:15" ht="21.75" customHeight="1" x14ac:dyDescent="0.45">
      <c r="A28" s="11" t="str">
        <f>IF(Jahresrad!$B27="","",Jahresrad!$A27)</f>
        <v/>
      </c>
      <c r="B28" s="12" t="str">
        <f>IF(Jahresrad!$B27="","",Jahresrad!$B27)</f>
        <v/>
      </c>
      <c r="C28" s="13" t="str">
        <f>IF(Jahresrad!$E27="","",IFERROR(LEFT(Jahresrad!$C27,1),"x"))</f>
        <v/>
      </c>
      <c r="D28" s="13" t="str">
        <f>IF(Jahresrad!$F27="","",IFERROR(LEFT(Jahresrad!$C27,1),"x"))</f>
        <v/>
      </c>
      <c r="E28" s="13" t="str">
        <f>IF(Jahresrad!$G27="","",IFERROR(LEFT(Jahresrad!$C27,1),"x"))</f>
        <v/>
      </c>
      <c r="F28" s="13" t="str">
        <f>IF(Jahresrad!$H27="","",IFERROR(LEFT(Jahresrad!$C27,1),"x"))</f>
        <v/>
      </c>
      <c r="G28" s="13" t="str">
        <f>IF(Jahresrad!$I27="","",IFERROR(LEFT(Jahresrad!$C27,1),"x"))</f>
        <v/>
      </c>
      <c r="H28" s="13" t="str">
        <f>IF(Jahresrad!$J27="","",IFERROR(LEFT(Jahresrad!$C27,1),"x"))</f>
        <v/>
      </c>
      <c r="I28" s="13" t="str">
        <f>IF(Jahresrad!$K27="","",IFERROR(LEFT(Jahresrad!$C27,1),"x"))</f>
        <v/>
      </c>
      <c r="J28" s="13" t="str">
        <f>IF(Jahresrad!$L27="","",IFERROR(LEFT(Jahresrad!$C27,1),"x"))</f>
        <v/>
      </c>
      <c r="K28" s="13" t="str">
        <f>IF(Jahresrad!$M27="","",IFERROR(LEFT(Jahresrad!$C27,1),"x"))</f>
        <v/>
      </c>
      <c r="L28" s="13" t="str">
        <f>IF(Jahresrad!$N27="","",IFERROR(LEFT(Jahresrad!$C27,1),"x"))</f>
        <v/>
      </c>
      <c r="M28" s="13" t="str">
        <f>IF(Jahresrad!$O27="","",IFERROR(LEFT(Jahresrad!$C27,1),"x"))</f>
        <v/>
      </c>
      <c r="N28" s="13" t="str">
        <f>IF(Jahresrad!$P27="","",IFERROR(LEFT(Jahresrad!$C27,1),"x"))</f>
        <v/>
      </c>
      <c r="O28" s="14" t="str">
        <f>IF(Jahresrad!$B27="","",Jahresrad!$Q27)</f>
        <v/>
      </c>
    </row>
    <row r="29" spans="1:15" ht="21.75" customHeight="1" x14ac:dyDescent="0.45">
      <c r="A29" s="11" t="str">
        <f>IF(Jahresrad!$B28="","",Jahresrad!$A28)</f>
        <v/>
      </c>
      <c r="B29" s="12" t="str">
        <f>IF(Jahresrad!$B28="","",Jahresrad!$B28)</f>
        <v/>
      </c>
      <c r="C29" s="13" t="str">
        <f>IF(Jahresrad!$E28="","",IFERROR(LEFT(Jahresrad!$C28,1),"x"))</f>
        <v/>
      </c>
      <c r="D29" s="13" t="str">
        <f>IF(Jahresrad!$F28="","",IFERROR(LEFT(Jahresrad!$C28,1),"x"))</f>
        <v/>
      </c>
      <c r="E29" s="13" t="str">
        <f>IF(Jahresrad!$G28="","",IFERROR(LEFT(Jahresrad!$C28,1),"x"))</f>
        <v/>
      </c>
      <c r="F29" s="13" t="str">
        <f>IF(Jahresrad!$H28="","",IFERROR(LEFT(Jahresrad!$C28,1),"x"))</f>
        <v/>
      </c>
      <c r="G29" s="13" t="str">
        <f>IF(Jahresrad!$I28="","",IFERROR(LEFT(Jahresrad!$C28,1),"x"))</f>
        <v/>
      </c>
      <c r="H29" s="13" t="str">
        <f>IF(Jahresrad!$J28="","",IFERROR(LEFT(Jahresrad!$C28,1),"x"))</f>
        <v/>
      </c>
      <c r="I29" s="13" t="str">
        <f>IF(Jahresrad!$K28="","",IFERROR(LEFT(Jahresrad!$C28,1),"x"))</f>
        <v/>
      </c>
      <c r="J29" s="13" t="str">
        <f>IF(Jahresrad!$L28="","",IFERROR(LEFT(Jahresrad!$C28,1),"x"))</f>
        <v/>
      </c>
      <c r="K29" s="13" t="str">
        <f>IF(Jahresrad!$M28="","",IFERROR(LEFT(Jahresrad!$C28,1),"x"))</f>
        <v/>
      </c>
      <c r="L29" s="13" t="str">
        <f>IF(Jahresrad!$N28="","",IFERROR(LEFT(Jahresrad!$C28,1),"x"))</f>
        <v/>
      </c>
      <c r="M29" s="13" t="str">
        <f>IF(Jahresrad!$O28="","",IFERROR(LEFT(Jahresrad!$C28,1),"x"))</f>
        <v/>
      </c>
      <c r="N29" s="13" t="str">
        <f>IF(Jahresrad!$P28="","",IFERROR(LEFT(Jahresrad!$C28,1),"x"))</f>
        <v/>
      </c>
      <c r="O29" s="14" t="str">
        <f>IF(Jahresrad!$B28="","",Jahresrad!$Q28)</f>
        <v/>
      </c>
    </row>
    <row r="30" spans="1:15" ht="21.75" customHeight="1" x14ac:dyDescent="0.45">
      <c r="A30" s="11" t="str">
        <f>IF(Jahresrad!$B29="","",Jahresrad!$A29)</f>
        <v/>
      </c>
      <c r="B30" s="12" t="str">
        <f>IF(Jahresrad!$B29="","",Jahresrad!$B29)</f>
        <v/>
      </c>
      <c r="C30" s="13" t="str">
        <f>IF(Jahresrad!$E29="","",IFERROR(LEFT(Jahresrad!$C29,1),"x"))</f>
        <v/>
      </c>
      <c r="D30" s="13" t="str">
        <f>IF(Jahresrad!$F29="","",IFERROR(LEFT(Jahresrad!$C29,1),"x"))</f>
        <v/>
      </c>
      <c r="E30" s="13" t="str">
        <f>IF(Jahresrad!$G29="","",IFERROR(LEFT(Jahresrad!$C29,1),"x"))</f>
        <v/>
      </c>
      <c r="F30" s="13" t="str">
        <f>IF(Jahresrad!$H29="","",IFERROR(LEFT(Jahresrad!$C29,1),"x"))</f>
        <v/>
      </c>
      <c r="G30" s="13" t="str">
        <f>IF(Jahresrad!$I29="","",IFERROR(LEFT(Jahresrad!$C29,1),"x"))</f>
        <v/>
      </c>
      <c r="H30" s="13" t="str">
        <f>IF(Jahresrad!$J29="","",IFERROR(LEFT(Jahresrad!$C29,1),"x"))</f>
        <v/>
      </c>
      <c r="I30" s="13" t="str">
        <f>IF(Jahresrad!$K29="","",IFERROR(LEFT(Jahresrad!$C29,1),"x"))</f>
        <v/>
      </c>
      <c r="J30" s="13" t="str">
        <f>IF(Jahresrad!$L29="","",IFERROR(LEFT(Jahresrad!$C29,1),"x"))</f>
        <v/>
      </c>
      <c r="K30" s="13" t="str">
        <f>IF(Jahresrad!$M29="","",IFERROR(LEFT(Jahresrad!$C29,1),"x"))</f>
        <v/>
      </c>
      <c r="L30" s="13" t="str">
        <f>IF(Jahresrad!$N29="","",IFERROR(LEFT(Jahresrad!$C29,1),"x"))</f>
        <v/>
      </c>
      <c r="M30" s="13" t="str">
        <f>IF(Jahresrad!$O29="","",IFERROR(LEFT(Jahresrad!$C29,1),"x"))</f>
        <v/>
      </c>
      <c r="N30" s="13" t="str">
        <f>IF(Jahresrad!$P29="","",IFERROR(LEFT(Jahresrad!$C29,1),"x"))</f>
        <v/>
      </c>
      <c r="O30" s="14" t="str">
        <f>IF(Jahresrad!$B29="","",Jahresrad!$Q29)</f>
        <v/>
      </c>
    </row>
    <row r="31" spans="1:15" ht="21.75" customHeight="1" x14ac:dyDescent="0.45">
      <c r="A31" s="11" t="str">
        <f>IF(Jahresrad!$B30="","",Jahresrad!$A30)</f>
        <v/>
      </c>
      <c r="B31" s="12" t="str">
        <f>IF(Jahresrad!$B30="","",Jahresrad!$B30)</f>
        <v/>
      </c>
      <c r="C31" s="13" t="str">
        <f>IF(Jahresrad!$E30="","",IFERROR(LEFT(Jahresrad!$C30,1),"x"))</f>
        <v/>
      </c>
      <c r="D31" s="13" t="str">
        <f>IF(Jahresrad!$F30="","",IFERROR(LEFT(Jahresrad!$C30,1),"x"))</f>
        <v/>
      </c>
      <c r="E31" s="13" t="str">
        <f>IF(Jahresrad!$G30="","",IFERROR(LEFT(Jahresrad!$C30,1),"x"))</f>
        <v/>
      </c>
      <c r="F31" s="13" t="str">
        <f>IF(Jahresrad!$H30="","",IFERROR(LEFT(Jahresrad!$C30,1),"x"))</f>
        <v/>
      </c>
      <c r="G31" s="13" t="str">
        <f>IF(Jahresrad!$I30="","",IFERROR(LEFT(Jahresrad!$C30,1),"x"))</f>
        <v/>
      </c>
      <c r="H31" s="13" t="str">
        <f>IF(Jahresrad!$J30="","",IFERROR(LEFT(Jahresrad!$C30,1),"x"))</f>
        <v/>
      </c>
      <c r="I31" s="13" t="str">
        <f>IF(Jahresrad!$K30="","",IFERROR(LEFT(Jahresrad!$C30,1),"x"))</f>
        <v/>
      </c>
      <c r="J31" s="13" t="str">
        <f>IF(Jahresrad!$L30="","",IFERROR(LEFT(Jahresrad!$C30,1),"x"))</f>
        <v/>
      </c>
      <c r="K31" s="13" t="str">
        <f>IF(Jahresrad!$M30="","",IFERROR(LEFT(Jahresrad!$C30,1),"x"))</f>
        <v/>
      </c>
      <c r="L31" s="13" t="str">
        <f>IF(Jahresrad!$N30="","",IFERROR(LEFT(Jahresrad!$C30,1),"x"))</f>
        <v/>
      </c>
      <c r="M31" s="13" t="str">
        <f>IF(Jahresrad!$O30="","",IFERROR(LEFT(Jahresrad!$C30,1),"x"))</f>
        <v/>
      </c>
      <c r="N31" s="13" t="str">
        <f>IF(Jahresrad!$P30="","",IFERROR(LEFT(Jahresrad!$C30,1),"x"))</f>
        <v/>
      </c>
      <c r="O31" s="14" t="str">
        <f>IF(Jahresrad!$B30="","",Jahresrad!$Q30)</f>
        <v/>
      </c>
    </row>
    <row r="32" spans="1:15" ht="21.75" customHeight="1" x14ac:dyDescent="0.45">
      <c r="A32" s="11" t="str">
        <f>IF(Jahresrad!$B31="","",Jahresrad!$A31)</f>
        <v/>
      </c>
      <c r="B32" s="12" t="str">
        <f>IF(Jahresrad!$B31="","",Jahresrad!$B31)</f>
        <v/>
      </c>
      <c r="C32" s="13" t="str">
        <f>IF(Jahresrad!$E31="","",IFERROR(LEFT(Jahresrad!$C31,1),"x"))</f>
        <v/>
      </c>
      <c r="D32" s="13" t="str">
        <f>IF(Jahresrad!$F31="","",IFERROR(LEFT(Jahresrad!$C31,1),"x"))</f>
        <v/>
      </c>
      <c r="E32" s="13" t="str">
        <f>IF(Jahresrad!$G31="","",IFERROR(LEFT(Jahresrad!$C31,1),"x"))</f>
        <v/>
      </c>
      <c r="F32" s="13" t="str">
        <f>IF(Jahresrad!$H31="","",IFERROR(LEFT(Jahresrad!$C31,1),"x"))</f>
        <v/>
      </c>
      <c r="G32" s="13" t="str">
        <f>IF(Jahresrad!$I31="","",IFERROR(LEFT(Jahresrad!$C31,1),"x"))</f>
        <v/>
      </c>
      <c r="H32" s="13" t="str">
        <f>IF(Jahresrad!$J31="","",IFERROR(LEFT(Jahresrad!$C31,1),"x"))</f>
        <v/>
      </c>
      <c r="I32" s="13" t="str">
        <f>IF(Jahresrad!$K31="","",IFERROR(LEFT(Jahresrad!$C31,1),"x"))</f>
        <v/>
      </c>
      <c r="J32" s="13" t="str">
        <f>IF(Jahresrad!$L31="","",IFERROR(LEFT(Jahresrad!$C31,1),"x"))</f>
        <v/>
      </c>
      <c r="K32" s="13" t="str">
        <f>IF(Jahresrad!$M31="","",IFERROR(LEFT(Jahresrad!$C31,1),"x"))</f>
        <v/>
      </c>
      <c r="L32" s="13" t="str">
        <f>IF(Jahresrad!$N31="","",IFERROR(LEFT(Jahresrad!$C31,1),"x"))</f>
        <v/>
      </c>
      <c r="M32" s="13" t="str">
        <f>IF(Jahresrad!$O31="","",IFERROR(LEFT(Jahresrad!$C31,1),"x"))</f>
        <v/>
      </c>
      <c r="N32" s="13" t="str">
        <f>IF(Jahresrad!$P31="","",IFERROR(LEFT(Jahresrad!$C31,1),"x"))</f>
        <v/>
      </c>
      <c r="O32" s="14" t="str">
        <f>IF(Jahresrad!$B31="","",Jahresrad!$Q31)</f>
        <v/>
      </c>
    </row>
    <row r="33" spans="1:15" ht="21.75" customHeight="1" x14ac:dyDescent="0.45">
      <c r="A33" s="11" t="str">
        <f>IF(Jahresrad!$B32="","",Jahresrad!$A32)</f>
        <v/>
      </c>
      <c r="B33" s="12" t="str">
        <f>IF(Jahresrad!$B32="","",Jahresrad!$B32)</f>
        <v/>
      </c>
      <c r="C33" s="13" t="str">
        <f>IF(Jahresrad!$E32="","",IFERROR(LEFT(Jahresrad!$C32,1),"x"))</f>
        <v/>
      </c>
      <c r="D33" s="13" t="str">
        <f>IF(Jahresrad!$F32="","",IFERROR(LEFT(Jahresrad!$C32,1),"x"))</f>
        <v/>
      </c>
      <c r="E33" s="13" t="str">
        <f>IF(Jahresrad!$G32="","",IFERROR(LEFT(Jahresrad!$C32,1),"x"))</f>
        <v/>
      </c>
      <c r="F33" s="13" t="str">
        <f>IF(Jahresrad!$H32="","",IFERROR(LEFT(Jahresrad!$C32,1),"x"))</f>
        <v/>
      </c>
      <c r="G33" s="13" t="str">
        <f>IF(Jahresrad!$I32="","",IFERROR(LEFT(Jahresrad!$C32,1),"x"))</f>
        <v/>
      </c>
      <c r="H33" s="13" t="str">
        <f>IF(Jahresrad!$J32="","",IFERROR(LEFT(Jahresrad!$C32,1),"x"))</f>
        <v/>
      </c>
      <c r="I33" s="13" t="str">
        <f>IF(Jahresrad!$K32="","",IFERROR(LEFT(Jahresrad!$C32,1),"x"))</f>
        <v/>
      </c>
      <c r="J33" s="13" t="str">
        <f>IF(Jahresrad!$L32="","",IFERROR(LEFT(Jahresrad!$C32,1),"x"))</f>
        <v/>
      </c>
      <c r="K33" s="13" t="str">
        <f>IF(Jahresrad!$M32="","",IFERROR(LEFT(Jahresrad!$C32,1),"x"))</f>
        <v/>
      </c>
      <c r="L33" s="13" t="str">
        <f>IF(Jahresrad!$N32="","",IFERROR(LEFT(Jahresrad!$C32,1),"x"))</f>
        <v/>
      </c>
      <c r="M33" s="13" t="str">
        <f>IF(Jahresrad!$O32="","",IFERROR(LEFT(Jahresrad!$C32,1),"x"))</f>
        <v/>
      </c>
      <c r="N33" s="13" t="str">
        <f>IF(Jahresrad!$P32="","",IFERROR(LEFT(Jahresrad!$C32,1),"x"))</f>
        <v/>
      </c>
      <c r="O33" s="14" t="str">
        <f>IF(Jahresrad!$B32="","",Jahresrad!$Q32)</f>
        <v/>
      </c>
    </row>
    <row r="34" spans="1:15" ht="21.75" customHeight="1" x14ac:dyDescent="0.45">
      <c r="A34" s="11" t="str">
        <f>IF(Jahresrad!$B33="","",Jahresrad!$A33)</f>
        <v/>
      </c>
      <c r="B34" s="12" t="str">
        <f>IF(Jahresrad!$B33="","",Jahresrad!$B33)</f>
        <v/>
      </c>
      <c r="C34" s="13" t="str">
        <f>IF(Jahresrad!$E33="","",IFERROR(LEFT(Jahresrad!$C33,1),"x"))</f>
        <v/>
      </c>
      <c r="D34" s="13" t="str">
        <f>IF(Jahresrad!$F33="","",IFERROR(LEFT(Jahresrad!$C33,1),"x"))</f>
        <v/>
      </c>
      <c r="E34" s="13" t="str">
        <f>IF(Jahresrad!$G33="","",IFERROR(LEFT(Jahresrad!$C33,1),"x"))</f>
        <v/>
      </c>
      <c r="F34" s="13" t="str">
        <f>IF(Jahresrad!$H33="","",IFERROR(LEFT(Jahresrad!$C33,1),"x"))</f>
        <v/>
      </c>
      <c r="G34" s="13" t="str">
        <f>IF(Jahresrad!$I33="","",IFERROR(LEFT(Jahresrad!$C33,1),"x"))</f>
        <v/>
      </c>
      <c r="H34" s="13" t="str">
        <f>IF(Jahresrad!$J33="","",IFERROR(LEFT(Jahresrad!$C33,1),"x"))</f>
        <v/>
      </c>
      <c r="I34" s="13" t="str">
        <f>IF(Jahresrad!$K33="","",IFERROR(LEFT(Jahresrad!$C33,1),"x"))</f>
        <v/>
      </c>
      <c r="J34" s="13" t="str">
        <f>IF(Jahresrad!$L33="","",IFERROR(LEFT(Jahresrad!$C33,1),"x"))</f>
        <v/>
      </c>
      <c r="K34" s="13" t="str">
        <f>IF(Jahresrad!$M33="","",IFERROR(LEFT(Jahresrad!$C33,1),"x"))</f>
        <v/>
      </c>
      <c r="L34" s="13" t="str">
        <f>IF(Jahresrad!$N33="","",IFERROR(LEFT(Jahresrad!$C33,1),"x"))</f>
        <v/>
      </c>
      <c r="M34" s="13" t="str">
        <f>IF(Jahresrad!$O33="","",IFERROR(LEFT(Jahresrad!$C33,1),"x"))</f>
        <v/>
      </c>
      <c r="N34" s="13" t="str">
        <f>IF(Jahresrad!$P33="","",IFERROR(LEFT(Jahresrad!$C33,1),"x"))</f>
        <v/>
      </c>
      <c r="O34" s="14" t="str">
        <f>IF(Jahresrad!$B33="","",Jahresrad!$Q33)</f>
        <v/>
      </c>
    </row>
    <row r="35" spans="1:15" ht="21.75" customHeight="1" x14ac:dyDescent="0.45">
      <c r="A35" s="11" t="str">
        <f>IF(Jahresrad!$B34="","",Jahresrad!$A34)</f>
        <v/>
      </c>
      <c r="B35" s="12" t="str">
        <f>IF(Jahresrad!$B34="","",Jahresrad!$B34)</f>
        <v/>
      </c>
      <c r="C35" s="13" t="str">
        <f>IF(Jahresrad!$E34="","",IFERROR(LEFT(Jahresrad!$C34,1),"x"))</f>
        <v/>
      </c>
      <c r="D35" s="13" t="str">
        <f>IF(Jahresrad!$F34="","",IFERROR(LEFT(Jahresrad!$C34,1),"x"))</f>
        <v/>
      </c>
      <c r="E35" s="13" t="str">
        <f>IF(Jahresrad!$G34="","",IFERROR(LEFT(Jahresrad!$C34,1),"x"))</f>
        <v/>
      </c>
      <c r="F35" s="13" t="str">
        <f>IF(Jahresrad!$H34="","",IFERROR(LEFT(Jahresrad!$C34,1),"x"))</f>
        <v/>
      </c>
      <c r="G35" s="13" t="str">
        <f>IF(Jahresrad!$I34="","",IFERROR(LEFT(Jahresrad!$C34,1),"x"))</f>
        <v/>
      </c>
      <c r="H35" s="13" t="str">
        <f>IF(Jahresrad!$J34="","",IFERROR(LEFT(Jahresrad!$C34,1),"x"))</f>
        <v/>
      </c>
      <c r="I35" s="13" t="str">
        <f>IF(Jahresrad!$K34="","",IFERROR(LEFT(Jahresrad!$C34,1),"x"))</f>
        <v/>
      </c>
      <c r="J35" s="13" t="str">
        <f>IF(Jahresrad!$L34="","",IFERROR(LEFT(Jahresrad!$C34,1),"x"))</f>
        <v/>
      </c>
      <c r="K35" s="13" t="str">
        <f>IF(Jahresrad!$M34="","",IFERROR(LEFT(Jahresrad!$C34,1),"x"))</f>
        <v/>
      </c>
      <c r="L35" s="13" t="str">
        <f>IF(Jahresrad!$N34="","",IFERROR(LEFT(Jahresrad!$C34,1),"x"))</f>
        <v/>
      </c>
      <c r="M35" s="13" t="str">
        <f>IF(Jahresrad!$O34="","",IFERROR(LEFT(Jahresrad!$C34,1),"x"))</f>
        <v/>
      </c>
      <c r="N35" s="13" t="str">
        <f>IF(Jahresrad!$P34="","",IFERROR(LEFT(Jahresrad!$C34,1),"x"))</f>
        <v/>
      </c>
      <c r="O35" s="14" t="str">
        <f>IF(Jahresrad!$B34="","",Jahresrad!$Q34)</f>
        <v/>
      </c>
    </row>
    <row r="36" spans="1:15" ht="21.75" customHeight="1" x14ac:dyDescent="0.45">
      <c r="A36" s="11" t="str">
        <f>IF(Jahresrad!$B35="","",Jahresrad!$A35)</f>
        <v/>
      </c>
      <c r="B36" s="12" t="str">
        <f>IF(Jahresrad!$B35="","",Jahresrad!$B35)</f>
        <v/>
      </c>
      <c r="C36" s="13" t="str">
        <f>IF(Jahresrad!$E35="","",IFERROR(LEFT(Jahresrad!$C35,1),"x"))</f>
        <v/>
      </c>
      <c r="D36" s="13" t="str">
        <f>IF(Jahresrad!$F35="","",IFERROR(LEFT(Jahresrad!$C35,1),"x"))</f>
        <v/>
      </c>
      <c r="E36" s="13" t="str">
        <f>IF(Jahresrad!$G35="","",IFERROR(LEFT(Jahresrad!$C35,1),"x"))</f>
        <v/>
      </c>
      <c r="F36" s="13" t="str">
        <f>IF(Jahresrad!$H35="","",IFERROR(LEFT(Jahresrad!$C35,1),"x"))</f>
        <v/>
      </c>
      <c r="G36" s="13" t="str">
        <f>IF(Jahresrad!$I35="","",IFERROR(LEFT(Jahresrad!$C35,1),"x"))</f>
        <v/>
      </c>
      <c r="H36" s="13" t="str">
        <f>IF(Jahresrad!$J35="","",IFERROR(LEFT(Jahresrad!$C35,1),"x"))</f>
        <v/>
      </c>
      <c r="I36" s="13" t="str">
        <f>IF(Jahresrad!$K35="","",IFERROR(LEFT(Jahresrad!$C35,1),"x"))</f>
        <v/>
      </c>
      <c r="J36" s="13" t="str">
        <f>IF(Jahresrad!$L35="","",IFERROR(LEFT(Jahresrad!$C35,1),"x"))</f>
        <v/>
      </c>
      <c r="K36" s="13" t="str">
        <f>IF(Jahresrad!$M35="","",IFERROR(LEFT(Jahresrad!$C35,1),"x"))</f>
        <v/>
      </c>
      <c r="L36" s="13" t="str">
        <f>IF(Jahresrad!$N35="","",IFERROR(LEFT(Jahresrad!$C35,1),"x"))</f>
        <v/>
      </c>
      <c r="M36" s="13" t="str">
        <f>IF(Jahresrad!$O35="","",IFERROR(LEFT(Jahresrad!$C35,1),"x"))</f>
        <v/>
      </c>
      <c r="N36" s="13" t="str">
        <f>IF(Jahresrad!$P35="","",IFERROR(LEFT(Jahresrad!$C35,1),"x"))</f>
        <v/>
      </c>
      <c r="O36" s="14" t="str">
        <f>IF(Jahresrad!$B35="","",Jahresrad!$Q35)</f>
        <v/>
      </c>
    </row>
    <row r="37" spans="1:15" ht="21.75" customHeight="1" x14ac:dyDescent="0.45">
      <c r="A37" s="11" t="str">
        <f>IF(Jahresrad!$B36="","",Jahresrad!$A36)</f>
        <v/>
      </c>
      <c r="B37" s="12" t="str">
        <f>IF(Jahresrad!$B36="","",Jahresrad!$B36)</f>
        <v/>
      </c>
      <c r="C37" s="13" t="str">
        <f>IF(Jahresrad!$E36="","",IFERROR(LEFT(Jahresrad!$C36,1),"x"))</f>
        <v/>
      </c>
      <c r="D37" s="13" t="str">
        <f>IF(Jahresrad!$F36="","",IFERROR(LEFT(Jahresrad!$C36,1),"x"))</f>
        <v/>
      </c>
      <c r="E37" s="13" t="str">
        <f>IF(Jahresrad!$G36="","",IFERROR(LEFT(Jahresrad!$C36,1),"x"))</f>
        <v/>
      </c>
      <c r="F37" s="13" t="str">
        <f>IF(Jahresrad!$H36="","",IFERROR(LEFT(Jahresrad!$C36,1),"x"))</f>
        <v/>
      </c>
      <c r="G37" s="13" t="str">
        <f>IF(Jahresrad!$I36="","",IFERROR(LEFT(Jahresrad!$C36,1),"x"))</f>
        <v/>
      </c>
      <c r="H37" s="13" t="str">
        <f>IF(Jahresrad!$J36="","",IFERROR(LEFT(Jahresrad!$C36,1),"x"))</f>
        <v/>
      </c>
      <c r="I37" s="13" t="str">
        <f>IF(Jahresrad!$K36="","",IFERROR(LEFT(Jahresrad!$C36,1),"x"))</f>
        <v/>
      </c>
      <c r="J37" s="13" t="str">
        <f>IF(Jahresrad!$L36="","",IFERROR(LEFT(Jahresrad!$C36,1),"x"))</f>
        <v/>
      </c>
      <c r="K37" s="13" t="str">
        <f>IF(Jahresrad!$M36="","",IFERROR(LEFT(Jahresrad!$C36,1),"x"))</f>
        <v/>
      </c>
      <c r="L37" s="13" t="str">
        <f>IF(Jahresrad!$N36="","",IFERROR(LEFT(Jahresrad!$C36,1),"x"))</f>
        <v/>
      </c>
      <c r="M37" s="13" t="str">
        <f>IF(Jahresrad!$O36="","",IFERROR(LEFT(Jahresrad!$C36,1),"x"))</f>
        <v/>
      </c>
      <c r="N37" s="13" t="str">
        <f>IF(Jahresrad!$P36="","",IFERROR(LEFT(Jahresrad!$C36,1),"x"))</f>
        <v/>
      </c>
      <c r="O37" s="14" t="str">
        <f>IF(Jahresrad!$B36="","",Jahresrad!$Q36)</f>
        <v/>
      </c>
    </row>
    <row r="38" spans="1:15" ht="21.75" customHeight="1" x14ac:dyDescent="0.45">
      <c r="A38" s="11" t="str">
        <f>IF(Jahresrad!$B37="","",Jahresrad!$A37)</f>
        <v/>
      </c>
      <c r="B38" s="12" t="str">
        <f>IF(Jahresrad!$B37="","",Jahresrad!$B37)</f>
        <v/>
      </c>
      <c r="C38" s="13" t="str">
        <f>IF(Jahresrad!$E37="","",IFERROR(LEFT(Jahresrad!$C37,1),"x"))</f>
        <v/>
      </c>
      <c r="D38" s="13" t="str">
        <f>IF(Jahresrad!$F37="","",IFERROR(LEFT(Jahresrad!$C37,1),"x"))</f>
        <v/>
      </c>
      <c r="E38" s="13" t="str">
        <f>IF(Jahresrad!$G37="","",IFERROR(LEFT(Jahresrad!$C37,1),"x"))</f>
        <v/>
      </c>
      <c r="F38" s="13" t="str">
        <f>IF(Jahresrad!$H37="","",IFERROR(LEFT(Jahresrad!$C37,1),"x"))</f>
        <v/>
      </c>
      <c r="G38" s="13" t="str">
        <f>IF(Jahresrad!$I37="","",IFERROR(LEFT(Jahresrad!$C37,1),"x"))</f>
        <v/>
      </c>
      <c r="H38" s="13" t="str">
        <f>IF(Jahresrad!$J37="","",IFERROR(LEFT(Jahresrad!$C37,1),"x"))</f>
        <v/>
      </c>
      <c r="I38" s="13" t="str">
        <f>IF(Jahresrad!$K37="","",IFERROR(LEFT(Jahresrad!$C37,1),"x"))</f>
        <v/>
      </c>
      <c r="J38" s="13" t="str">
        <f>IF(Jahresrad!$L37="","",IFERROR(LEFT(Jahresrad!$C37,1),"x"))</f>
        <v/>
      </c>
      <c r="K38" s="13" t="str">
        <f>IF(Jahresrad!$M37="","",IFERROR(LEFT(Jahresrad!$C37,1),"x"))</f>
        <v/>
      </c>
      <c r="L38" s="13" t="str">
        <f>IF(Jahresrad!$N37="","",IFERROR(LEFT(Jahresrad!$C37,1),"x"))</f>
        <v/>
      </c>
      <c r="M38" s="13" t="str">
        <f>IF(Jahresrad!$O37="","",IFERROR(LEFT(Jahresrad!$C37,1),"x"))</f>
        <v/>
      </c>
      <c r="N38" s="13" t="str">
        <f>IF(Jahresrad!$P37="","",IFERROR(LEFT(Jahresrad!$C37,1),"x"))</f>
        <v/>
      </c>
      <c r="O38" s="14" t="str">
        <f>IF(Jahresrad!$B37="","",Jahresrad!$Q37)</f>
        <v/>
      </c>
    </row>
    <row r="39" spans="1:15" ht="21.75" customHeight="1" x14ac:dyDescent="0.45">
      <c r="A39" s="11" t="str">
        <f>IF(Jahresrad!$B38="","",Jahresrad!$A38)</f>
        <v/>
      </c>
      <c r="B39" s="12" t="str">
        <f>IF(Jahresrad!$B38="","",Jahresrad!$B38)</f>
        <v/>
      </c>
      <c r="C39" s="13" t="str">
        <f>IF(Jahresrad!$E38="","",IFERROR(LEFT(Jahresrad!$C38,1),"x"))</f>
        <v/>
      </c>
      <c r="D39" s="13" t="str">
        <f>IF(Jahresrad!$F38="","",IFERROR(LEFT(Jahresrad!$C38,1),"x"))</f>
        <v/>
      </c>
      <c r="E39" s="13" t="str">
        <f>IF(Jahresrad!$G38="","",IFERROR(LEFT(Jahresrad!$C38,1),"x"))</f>
        <v/>
      </c>
      <c r="F39" s="13" t="str">
        <f>IF(Jahresrad!$H38="","",IFERROR(LEFT(Jahresrad!$C38,1),"x"))</f>
        <v/>
      </c>
      <c r="G39" s="13" t="str">
        <f>IF(Jahresrad!$I38="","",IFERROR(LEFT(Jahresrad!$C38,1),"x"))</f>
        <v/>
      </c>
      <c r="H39" s="13" t="str">
        <f>IF(Jahresrad!$J38="","",IFERROR(LEFT(Jahresrad!$C38,1),"x"))</f>
        <v/>
      </c>
      <c r="I39" s="13" t="str">
        <f>IF(Jahresrad!$K38="","",IFERROR(LEFT(Jahresrad!$C38,1),"x"))</f>
        <v/>
      </c>
      <c r="J39" s="13" t="str">
        <f>IF(Jahresrad!$L38="","",IFERROR(LEFT(Jahresrad!$C38,1),"x"))</f>
        <v/>
      </c>
      <c r="K39" s="13" t="str">
        <f>IF(Jahresrad!$M38="","",IFERROR(LEFT(Jahresrad!$C38,1),"x"))</f>
        <v/>
      </c>
      <c r="L39" s="13" t="str">
        <f>IF(Jahresrad!$N38="","",IFERROR(LEFT(Jahresrad!$C38,1),"x"))</f>
        <v/>
      </c>
      <c r="M39" s="13" t="str">
        <f>IF(Jahresrad!$O38="","",IFERROR(LEFT(Jahresrad!$C38,1),"x"))</f>
        <v/>
      </c>
      <c r="N39" s="13" t="str">
        <f>IF(Jahresrad!$P38="","",IFERROR(LEFT(Jahresrad!$C38,1),"x"))</f>
        <v/>
      </c>
      <c r="O39" s="14" t="str">
        <f>IF(Jahresrad!$B38="","",Jahresrad!$Q38)</f>
        <v/>
      </c>
    </row>
    <row r="40" spans="1:15" ht="21.75" customHeight="1" x14ac:dyDescent="0.45">
      <c r="A40" s="11" t="str">
        <f>IF(Jahresrad!$B39="","",Jahresrad!$A39)</f>
        <v/>
      </c>
      <c r="B40" s="12" t="str">
        <f>IF(Jahresrad!$B39="","",Jahresrad!$B39)</f>
        <v/>
      </c>
      <c r="C40" s="13" t="str">
        <f>IF(Jahresrad!$E39="","",IFERROR(LEFT(Jahresrad!$C39,1),"x"))</f>
        <v/>
      </c>
      <c r="D40" s="13" t="str">
        <f>IF(Jahresrad!$F39="","",IFERROR(LEFT(Jahresrad!$C39,1),"x"))</f>
        <v/>
      </c>
      <c r="E40" s="13" t="str">
        <f>IF(Jahresrad!$G39="","",IFERROR(LEFT(Jahresrad!$C39,1),"x"))</f>
        <v/>
      </c>
      <c r="F40" s="13" t="str">
        <f>IF(Jahresrad!$H39="","",IFERROR(LEFT(Jahresrad!$C39,1),"x"))</f>
        <v/>
      </c>
      <c r="G40" s="13" t="str">
        <f>IF(Jahresrad!$I39="","",IFERROR(LEFT(Jahresrad!$C39,1),"x"))</f>
        <v/>
      </c>
      <c r="H40" s="13" t="str">
        <f>IF(Jahresrad!$J39="","",IFERROR(LEFT(Jahresrad!$C39,1),"x"))</f>
        <v/>
      </c>
      <c r="I40" s="13" t="str">
        <f>IF(Jahresrad!$K39="","",IFERROR(LEFT(Jahresrad!$C39,1),"x"))</f>
        <v/>
      </c>
      <c r="J40" s="13" t="str">
        <f>IF(Jahresrad!$L39="","",IFERROR(LEFT(Jahresrad!$C39,1),"x"))</f>
        <v/>
      </c>
      <c r="K40" s="13" t="str">
        <f>IF(Jahresrad!$M39="","",IFERROR(LEFT(Jahresrad!$C39,1),"x"))</f>
        <v/>
      </c>
      <c r="L40" s="13" t="str">
        <f>IF(Jahresrad!$N39="","",IFERROR(LEFT(Jahresrad!$C39,1),"x"))</f>
        <v/>
      </c>
      <c r="M40" s="13" t="str">
        <f>IF(Jahresrad!$O39="","",IFERROR(LEFT(Jahresrad!$C39,1),"x"))</f>
        <v/>
      </c>
      <c r="N40" s="13" t="str">
        <f>IF(Jahresrad!$P39="","",IFERROR(LEFT(Jahresrad!$C39,1),"x"))</f>
        <v/>
      </c>
      <c r="O40" s="14" t="str">
        <f>IF(Jahresrad!$B39="","",Jahresrad!$Q39)</f>
        <v/>
      </c>
    </row>
    <row r="41" spans="1:15" ht="21.75" customHeight="1" x14ac:dyDescent="0.45">
      <c r="A41" s="11" t="str">
        <f>IF(Jahresrad!$B40="","",Jahresrad!$A40)</f>
        <v/>
      </c>
      <c r="B41" s="12" t="str">
        <f>IF(Jahresrad!$B40="","",Jahresrad!$B40)</f>
        <v/>
      </c>
      <c r="C41" s="13" t="str">
        <f>IF(Jahresrad!$E40="","",IFERROR(LEFT(Jahresrad!$C40,1),"x"))</f>
        <v/>
      </c>
      <c r="D41" s="13" t="str">
        <f>IF(Jahresrad!$F40="","",IFERROR(LEFT(Jahresrad!$C40,1),"x"))</f>
        <v/>
      </c>
      <c r="E41" s="13" t="str">
        <f>IF(Jahresrad!$G40="","",IFERROR(LEFT(Jahresrad!$C40,1),"x"))</f>
        <v/>
      </c>
      <c r="F41" s="13" t="str">
        <f>IF(Jahresrad!$H40="","",IFERROR(LEFT(Jahresrad!$C40,1),"x"))</f>
        <v/>
      </c>
      <c r="G41" s="13" t="str">
        <f>IF(Jahresrad!$I40="","",IFERROR(LEFT(Jahresrad!$C40,1),"x"))</f>
        <v/>
      </c>
      <c r="H41" s="13" t="str">
        <f>IF(Jahresrad!$J40="","",IFERROR(LEFT(Jahresrad!$C40,1),"x"))</f>
        <v/>
      </c>
      <c r="I41" s="13" t="str">
        <f>IF(Jahresrad!$K40="","",IFERROR(LEFT(Jahresrad!$C40,1),"x"))</f>
        <v/>
      </c>
      <c r="J41" s="13" t="str">
        <f>IF(Jahresrad!$L40="","",IFERROR(LEFT(Jahresrad!$C40,1),"x"))</f>
        <v/>
      </c>
      <c r="K41" s="13" t="str">
        <f>IF(Jahresrad!$M40="","",IFERROR(LEFT(Jahresrad!$C40,1),"x"))</f>
        <v/>
      </c>
      <c r="L41" s="13" t="str">
        <f>IF(Jahresrad!$N40="","",IFERROR(LEFT(Jahresrad!$C40,1),"x"))</f>
        <v/>
      </c>
      <c r="M41" s="13" t="str">
        <f>IF(Jahresrad!$O40="","",IFERROR(LEFT(Jahresrad!$C40,1),"x"))</f>
        <v/>
      </c>
      <c r="N41" s="13" t="str">
        <f>IF(Jahresrad!$P40="","",IFERROR(LEFT(Jahresrad!$C40,1),"x"))</f>
        <v/>
      </c>
      <c r="O41" s="14" t="str">
        <f>IF(Jahresrad!$B40="","",Jahresrad!$Q40)</f>
        <v/>
      </c>
    </row>
    <row r="43" spans="1:15" x14ac:dyDescent="0.45">
      <c r="B43" s="15" t="s">
        <v>54</v>
      </c>
      <c r="C43" s="16">
        <f>COUNTIF(Jahresrad!$E$11:$E$40,"x")</f>
        <v>3</v>
      </c>
      <c r="D43" s="16">
        <f>COUNTIF(Jahresrad!$F$11:$F$40,"x")</f>
        <v>3</v>
      </c>
      <c r="E43" s="16">
        <f>COUNTIF(Jahresrad!$G$11:$G$40,"x")</f>
        <v>4</v>
      </c>
      <c r="F43" s="16">
        <f>COUNTIF(Jahresrad!$H$11:$H$40,"x")</f>
        <v>4</v>
      </c>
      <c r="G43" s="16">
        <f>COUNTIF(Jahresrad!$I$11:$I$40,"x")</f>
        <v>3</v>
      </c>
      <c r="H43" s="16">
        <f>COUNTIF(Jahresrad!$J$11:$J$40,"x")</f>
        <v>1</v>
      </c>
      <c r="I43" s="16">
        <f>COUNTIF(Jahresrad!$K$11:$K$40,"x")</f>
        <v>0</v>
      </c>
      <c r="J43" s="16">
        <f>COUNTIF(Jahresrad!$L$11:$L$40,"x")</f>
        <v>1</v>
      </c>
      <c r="K43" s="16">
        <f>COUNTIF(Jahresrad!$M$11:$M$40,"x")</f>
        <v>3</v>
      </c>
      <c r="L43" s="16">
        <f>COUNTIF(Jahresrad!$N$11:$N$40,"x")</f>
        <v>1</v>
      </c>
      <c r="M43" s="16">
        <f>COUNTIF(Jahresrad!$O$11:$O$40,"x")</f>
        <v>2</v>
      </c>
      <c r="N43" s="16">
        <f>COUNTIF(Jahresrad!$P$11:$P$40,"x")</f>
        <v>1</v>
      </c>
      <c r="O43" s="17">
        <f>SUM(C43:N43)</f>
        <v>26</v>
      </c>
    </row>
    <row r="44" spans="1:15" x14ac:dyDescent="0.45">
      <c r="C44" s="18" t="s">
        <v>41</v>
      </c>
      <c r="D44" s="18" t="s">
        <v>42</v>
      </c>
      <c r="E44" s="18" t="s">
        <v>43</v>
      </c>
      <c r="F44" s="18" t="s">
        <v>44</v>
      </c>
      <c r="G44" s="18" t="s">
        <v>45</v>
      </c>
      <c r="H44" s="18" t="s">
        <v>46</v>
      </c>
      <c r="I44" s="18" t="s">
        <v>47</v>
      </c>
      <c r="J44" s="18" t="s">
        <v>48</v>
      </c>
      <c r="K44" s="18" t="s">
        <v>49</v>
      </c>
      <c r="L44" s="18" t="s">
        <v>50</v>
      </c>
      <c r="M44" s="18" t="s">
        <v>51</v>
      </c>
      <c r="N44" s="18" t="s">
        <v>52</v>
      </c>
    </row>
    <row r="46" spans="1:15" x14ac:dyDescent="0.45">
      <c r="B46" s="19" t="s">
        <v>20</v>
      </c>
    </row>
    <row r="47" spans="1:15" x14ac:dyDescent="0.45">
      <c r="B47" s="20" t="s">
        <v>55</v>
      </c>
      <c r="C47" s="21" t="s">
        <v>56</v>
      </c>
    </row>
    <row r="48" spans="1:15" x14ac:dyDescent="0.45">
      <c r="B48" s="22" t="s">
        <v>57</v>
      </c>
      <c r="C48" s="21" t="s">
        <v>58</v>
      </c>
    </row>
    <row r="49" spans="2:3" x14ac:dyDescent="0.45">
      <c r="B49" s="23" t="s">
        <v>59</v>
      </c>
      <c r="C49" s="21" t="s">
        <v>60</v>
      </c>
    </row>
    <row r="50" spans="2:3" x14ac:dyDescent="0.45">
      <c r="B50" s="24" t="s">
        <v>61</v>
      </c>
      <c r="C50" s="21" t="s">
        <v>62</v>
      </c>
    </row>
    <row r="51" spans="2:3" x14ac:dyDescent="0.45">
      <c r="B51" s="25" t="s">
        <v>63</v>
      </c>
    </row>
    <row r="72" spans="1:1" x14ac:dyDescent="0.45">
      <c r="A72" s="9" t="s">
        <v>37</v>
      </c>
    </row>
  </sheetData>
  <conditionalFormatting sqref="C12:N41">
    <cfRule type="cellIs" dxfId="3" priority="2" operator="equal">
      <formula>"V"</formula>
    </cfRule>
    <cfRule type="cellIs" dxfId="2" priority="3" operator="equal">
      <formula>"K"</formula>
    </cfRule>
    <cfRule type="cellIs" dxfId="1" priority="4" operator="equal">
      <formula>"B"</formula>
    </cfRule>
    <cfRule type="cellIs" dxfId="0" priority="5" operator="equal">
      <formula>"P"</formula>
    </cfRule>
  </conditionalFormatting>
  <pageMargins left="0.5" right="0.5" top="0.6" bottom="0.6" header="0.511811023622047" footer="0.511811023622047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showGridLines="0" topLeftCell="A6" zoomScaleNormal="100" workbookViewId="0"/>
  </sheetViews>
  <sheetFormatPr baseColWidth="10" defaultColWidth="8.6640625" defaultRowHeight="14.25" x14ac:dyDescent="0.45"/>
  <cols>
    <col min="1" max="1" width="16" customWidth="1"/>
    <col min="2" max="2" width="12" customWidth="1"/>
    <col min="3" max="3" width="4" customWidth="1"/>
    <col min="4" max="4" width="22" customWidth="1"/>
    <col min="5" max="5" width="12" customWidth="1"/>
  </cols>
  <sheetData>
    <row r="1" spans="1:6" ht="18.75" customHeight="1" x14ac:dyDescent="0.45"/>
    <row r="2" spans="1:6" ht="18.75" customHeight="1" x14ac:dyDescent="0.45"/>
    <row r="3" spans="1:6" ht="18.75" customHeight="1" x14ac:dyDescent="0.45"/>
    <row r="4" spans="1:6" ht="18.75" customHeight="1" x14ac:dyDescent="0.45"/>
    <row r="5" spans="1:6" ht="18.75" customHeight="1" x14ac:dyDescent="0.45"/>
    <row r="6" spans="1:6" ht="18.75" x14ac:dyDescent="0.5">
      <c r="A6" s="1" t="s">
        <v>64</v>
      </c>
    </row>
    <row r="7" spans="1:6" x14ac:dyDescent="0.45">
      <c r="A7" s="2" t="s">
        <v>65</v>
      </c>
    </row>
    <row r="8" spans="1:6" ht="3" customHeight="1" x14ac:dyDescent="0.45">
      <c r="A8" s="3"/>
      <c r="B8" s="3"/>
      <c r="C8" s="3"/>
      <c r="D8" s="3"/>
      <c r="E8" s="3"/>
      <c r="F8" s="3"/>
    </row>
    <row r="10" spans="1:6" x14ac:dyDescent="0.45">
      <c r="A10" s="26" t="s">
        <v>66</v>
      </c>
      <c r="B10" s="27">
        <f>COUNTA(Jahresrad!$B$11:$B$40)</f>
        <v>15</v>
      </c>
    </row>
    <row r="11" spans="1:6" x14ac:dyDescent="0.45">
      <c r="A11" s="26" t="s">
        <v>67</v>
      </c>
      <c r="B11" s="27">
        <f>SUM(Jahresrad!$Q$11:$Q$40)</f>
        <v>26</v>
      </c>
    </row>
    <row r="12" spans="1:6" x14ac:dyDescent="0.45">
      <c r="A12" s="28" t="s">
        <v>68</v>
      </c>
      <c r="B12" s="27">
        <f>SUMPRODUCT((Jahresrad!$B$11:$B$40&lt;&gt;"")*(Jahresrad!$C$11:$C$40=""))</f>
        <v>0</v>
      </c>
    </row>
    <row r="13" spans="1:6" x14ac:dyDescent="0.45">
      <c r="A13" s="28" t="s">
        <v>69</v>
      </c>
      <c r="B13" s="27">
        <f>SUMPRODUCT((Jahresrad!$B$11:$B$40&lt;&gt;"")*(Jahresrad!$D$11:$D$40=""))</f>
        <v>15</v>
      </c>
    </row>
    <row r="15" spans="1:6" ht="30" customHeight="1" x14ac:dyDescent="0.45">
      <c r="A15" s="10" t="s">
        <v>70</v>
      </c>
      <c r="B15" s="10" t="s">
        <v>71</v>
      </c>
      <c r="D15" s="29" t="s">
        <v>72</v>
      </c>
      <c r="E15" s="29" t="s">
        <v>71</v>
      </c>
    </row>
    <row r="16" spans="1:6" x14ac:dyDescent="0.45">
      <c r="A16" s="30" t="s">
        <v>41</v>
      </c>
      <c r="B16" s="17">
        <f>COUNTIF(Jahresrad!$E$11:$E$40,"x")</f>
        <v>3</v>
      </c>
      <c r="D16" s="28" t="s">
        <v>56</v>
      </c>
      <c r="E16" s="27">
        <f>COUNTIF(Jahresrad!$C$11:$C$40,"Vernetzung")</f>
        <v>5</v>
      </c>
    </row>
    <row r="17" spans="1:5" x14ac:dyDescent="0.45">
      <c r="A17" s="30" t="s">
        <v>42</v>
      </c>
      <c r="B17" s="17">
        <f>COUNTIF(Jahresrad!$F$11:$F$40,"x")</f>
        <v>3</v>
      </c>
      <c r="D17" s="28" t="s">
        <v>58</v>
      </c>
      <c r="E17" s="27">
        <f>COUNTIF(Jahresrad!$C$11:$C$40,"Kommunikation")</f>
        <v>3</v>
      </c>
    </row>
    <row r="18" spans="1:5" x14ac:dyDescent="0.45">
      <c r="A18" s="30" t="s">
        <v>43</v>
      </c>
      <c r="B18" s="17">
        <f>COUNTIF(Jahresrad!$G$11:$G$40,"x")</f>
        <v>4</v>
      </c>
      <c r="D18" s="28" t="s">
        <v>60</v>
      </c>
      <c r="E18" s="27">
        <f>COUNTIF(Jahresrad!$C$11:$C$40,"Beratung")</f>
        <v>3</v>
      </c>
    </row>
    <row r="19" spans="1:5" x14ac:dyDescent="0.45">
      <c r="A19" s="30" t="s">
        <v>44</v>
      </c>
      <c r="B19" s="17">
        <f>COUNTIF(Jahresrad!$H$11:$H$40,"x")</f>
        <v>4</v>
      </c>
      <c r="D19" s="28" t="s">
        <v>62</v>
      </c>
      <c r="E19" s="27">
        <f>COUNTIF(Jahresrad!$C$11:$C$40,"Projekte")</f>
        <v>4</v>
      </c>
    </row>
    <row r="20" spans="1:5" x14ac:dyDescent="0.45">
      <c r="A20" s="30" t="s">
        <v>45</v>
      </c>
      <c r="B20" s="17">
        <f>COUNTIF(Jahresrad!$I$11:$I$40,"x")</f>
        <v>3</v>
      </c>
    </row>
    <row r="21" spans="1:5" x14ac:dyDescent="0.45">
      <c r="A21" s="30" t="s">
        <v>46</v>
      </c>
      <c r="B21" s="17">
        <f>COUNTIF(Jahresrad!$J$11:$J$40,"x")</f>
        <v>1</v>
      </c>
    </row>
    <row r="22" spans="1:5" x14ac:dyDescent="0.45">
      <c r="A22" s="30" t="s">
        <v>47</v>
      </c>
      <c r="B22" s="17">
        <f>COUNTIF(Jahresrad!$K$11:$K$40,"x")</f>
        <v>0</v>
      </c>
    </row>
    <row r="23" spans="1:5" x14ac:dyDescent="0.45">
      <c r="A23" s="30" t="s">
        <v>48</v>
      </c>
      <c r="B23" s="17">
        <f>COUNTIF(Jahresrad!$L$11:$L$40,"x")</f>
        <v>1</v>
      </c>
    </row>
    <row r="24" spans="1:5" x14ac:dyDescent="0.45">
      <c r="A24" s="30" t="s">
        <v>49</v>
      </c>
      <c r="B24" s="17">
        <f>COUNTIF(Jahresrad!$M$11:$M$40,"x")</f>
        <v>3</v>
      </c>
    </row>
    <row r="25" spans="1:5" x14ac:dyDescent="0.45">
      <c r="A25" s="30" t="s">
        <v>50</v>
      </c>
      <c r="B25" s="17">
        <f>COUNTIF(Jahresrad!$N$11:$N$40,"x")</f>
        <v>1</v>
      </c>
    </row>
    <row r="26" spans="1:5" x14ac:dyDescent="0.45">
      <c r="A26" s="30" t="s">
        <v>51</v>
      </c>
      <c r="B26" s="17">
        <f>COUNTIF(Jahresrad!$O$11:$O$40,"x")</f>
        <v>2</v>
      </c>
    </row>
    <row r="27" spans="1:5" x14ac:dyDescent="0.45">
      <c r="A27" s="30" t="s">
        <v>52</v>
      </c>
      <c r="B27" s="17">
        <f>COUNTIF(Jahresrad!$P$11:$P$40,"x")</f>
        <v>1</v>
      </c>
    </row>
    <row r="30" spans="1:5" x14ac:dyDescent="0.45">
      <c r="A30" s="9" t="s">
        <v>37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3"/>
  <sheetViews>
    <sheetView showGridLines="0" zoomScaleNormal="100" workbookViewId="0">
      <pane xSplit="4" ySplit="10" topLeftCell="E17" activePane="bottomRight" state="frozen"/>
      <selection pane="topRight" activeCell="E1" sqref="E1"/>
      <selection pane="bottomLeft" activeCell="A11" sqref="A11"/>
      <selection pane="bottomRight" activeCell="C22" sqref="C22"/>
    </sheetView>
  </sheetViews>
  <sheetFormatPr baseColWidth="10" defaultColWidth="8.6640625" defaultRowHeight="14.25" x14ac:dyDescent="0.45"/>
  <cols>
    <col min="1" max="1" width="5" customWidth="1"/>
    <col min="2" max="2" width="46" customWidth="1"/>
    <col min="3" max="3" width="17" customWidth="1"/>
    <col min="4" max="4" width="18" customWidth="1"/>
    <col min="5" max="16" width="6" customWidth="1"/>
    <col min="17" max="17" width="9" customWidth="1"/>
  </cols>
  <sheetData>
    <row r="1" spans="1:18" ht="18.75" customHeight="1" x14ac:dyDescent="0.45"/>
    <row r="2" spans="1:18" ht="18.75" customHeight="1" x14ac:dyDescent="0.45"/>
    <row r="3" spans="1:18" ht="18.75" customHeight="1" x14ac:dyDescent="0.45"/>
    <row r="4" spans="1:18" ht="18.75" customHeight="1" x14ac:dyDescent="0.45"/>
    <row r="5" spans="1:18" ht="18.75" customHeight="1" x14ac:dyDescent="0.45"/>
    <row r="6" spans="1:18" ht="18.75" x14ac:dyDescent="0.5">
      <c r="A6" s="1" t="s">
        <v>0</v>
      </c>
    </row>
    <row r="7" spans="1:18" x14ac:dyDescent="0.45">
      <c r="A7" s="2" t="s">
        <v>73</v>
      </c>
    </row>
    <row r="8" spans="1:18" ht="3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10" spans="1:18" ht="30" customHeight="1" x14ac:dyDescent="0.45">
      <c r="A10" s="10" t="s">
        <v>39</v>
      </c>
      <c r="B10" s="10" t="s">
        <v>40</v>
      </c>
      <c r="C10" s="10" t="s">
        <v>72</v>
      </c>
      <c r="D10" s="10" t="s">
        <v>74</v>
      </c>
      <c r="E10" s="10" t="s">
        <v>41</v>
      </c>
      <c r="F10" s="10" t="s">
        <v>42</v>
      </c>
      <c r="G10" s="10" t="s">
        <v>43</v>
      </c>
      <c r="H10" s="10" t="s">
        <v>44</v>
      </c>
      <c r="I10" s="10" t="s">
        <v>45</v>
      </c>
      <c r="J10" s="10" t="s">
        <v>46</v>
      </c>
      <c r="K10" s="10" t="s">
        <v>47</v>
      </c>
      <c r="L10" s="10" t="s">
        <v>48</v>
      </c>
      <c r="M10" s="10" t="s">
        <v>49</v>
      </c>
      <c r="N10" s="10" t="s">
        <v>50</v>
      </c>
      <c r="O10" s="10" t="s">
        <v>51</v>
      </c>
      <c r="P10" s="10" t="s">
        <v>52</v>
      </c>
      <c r="Q10" s="10" t="s">
        <v>75</v>
      </c>
    </row>
    <row r="11" spans="1:18" ht="24" customHeight="1" x14ac:dyDescent="0.45">
      <c r="A11" s="11">
        <v>1</v>
      </c>
      <c r="B11" s="31" t="s">
        <v>76</v>
      </c>
      <c r="C11" s="32" t="s">
        <v>62</v>
      </c>
      <c r="D11" s="32"/>
      <c r="E11" s="33"/>
      <c r="F11" s="33"/>
      <c r="G11" s="33"/>
      <c r="H11" s="33" t="s">
        <v>77</v>
      </c>
      <c r="I11" s="33" t="s">
        <v>77</v>
      </c>
      <c r="J11" s="33"/>
      <c r="K11" s="33"/>
      <c r="L11" s="33"/>
      <c r="M11" s="33"/>
      <c r="N11" s="33"/>
      <c r="O11" s="33"/>
      <c r="P11" s="33"/>
      <c r="Q11" s="14">
        <f t="shared" ref="Q11:Q40" si="0">IF($B11="","",COUNTIF($E11:$P11,"x"))</f>
        <v>2</v>
      </c>
    </row>
    <row r="12" spans="1:18" ht="24" customHeight="1" x14ac:dyDescent="0.45">
      <c r="A12" s="11">
        <v>2</v>
      </c>
      <c r="B12" s="31" t="s">
        <v>78</v>
      </c>
      <c r="C12" s="32" t="s">
        <v>56</v>
      </c>
      <c r="D12" s="32"/>
      <c r="E12" s="33" t="s">
        <v>77</v>
      </c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14">
        <f t="shared" si="0"/>
        <v>1</v>
      </c>
    </row>
    <row r="13" spans="1:18" ht="24" customHeight="1" x14ac:dyDescent="0.45">
      <c r="A13" s="11">
        <v>3</v>
      </c>
      <c r="B13" s="31" t="s">
        <v>79</v>
      </c>
      <c r="C13" s="32" t="s">
        <v>56</v>
      </c>
      <c r="D13" s="32"/>
      <c r="E13" s="33"/>
      <c r="F13" s="33"/>
      <c r="G13" s="33" t="s">
        <v>77</v>
      </c>
      <c r="H13" s="33"/>
      <c r="I13" s="33"/>
      <c r="J13" s="33"/>
      <c r="K13" s="33"/>
      <c r="L13" s="33"/>
      <c r="M13" s="33"/>
      <c r="N13" s="33"/>
      <c r="O13" s="33"/>
      <c r="P13" s="33"/>
      <c r="Q13" s="14">
        <f t="shared" si="0"/>
        <v>1</v>
      </c>
    </row>
    <row r="14" spans="1:18" ht="24" customHeight="1" x14ac:dyDescent="0.45">
      <c r="A14" s="11">
        <v>4</v>
      </c>
      <c r="B14" s="31" t="s">
        <v>80</v>
      </c>
      <c r="C14" s="32" t="s">
        <v>56</v>
      </c>
      <c r="D14" s="32"/>
      <c r="E14" s="33"/>
      <c r="F14" s="33"/>
      <c r="G14" s="33"/>
      <c r="H14" s="33"/>
      <c r="I14" s="33"/>
      <c r="J14" s="33"/>
      <c r="K14" s="33"/>
      <c r="L14" s="33"/>
      <c r="M14" s="33" t="s">
        <v>77</v>
      </c>
      <c r="N14" s="33"/>
      <c r="O14" s="33"/>
      <c r="P14" s="33"/>
      <c r="Q14" s="14">
        <f t="shared" si="0"/>
        <v>1</v>
      </c>
    </row>
    <row r="15" spans="1:18" ht="24" customHeight="1" x14ac:dyDescent="0.45">
      <c r="A15" s="11">
        <v>5</v>
      </c>
      <c r="B15" s="31" t="s">
        <v>81</v>
      </c>
      <c r="C15" s="32" t="s">
        <v>60</v>
      </c>
      <c r="D15" s="32"/>
      <c r="E15" s="33"/>
      <c r="F15" s="33"/>
      <c r="G15" s="33"/>
      <c r="H15" s="33" t="s">
        <v>77</v>
      </c>
      <c r="I15" s="33" t="s">
        <v>77</v>
      </c>
      <c r="J15" s="33"/>
      <c r="K15" s="33"/>
      <c r="L15" s="33"/>
      <c r="M15" s="33"/>
      <c r="N15" s="33"/>
      <c r="O15" s="33"/>
      <c r="P15" s="33"/>
      <c r="Q15" s="14">
        <f t="shared" si="0"/>
        <v>2</v>
      </c>
    </row>
    <row r="16" spans="1:18" ht="24" customHeight="1" x14ac:dyDescent="0.45">
      <c r="A16" s="11">
        <v>6</v>
      </c>
      <c r="B16" s="31" t="s">
        <v>82</v>
      </c>
      <c r="C16" s="32" t="s">
        <v>60</v>
      </c>
      <c r="D16" s="32"/>
      <c r="E16" s="33"/>
      <c r="F16" s="33" t="s">
        <v>77</v>
      </c>
      <c r="G16" s="33"/>
      <c r="H16" s="33"/>
      <c r="I16" s="33"/>
      <c r="J16" s="33"/>
      <c r="K16" s="33"/>
      <c r="L16" s="33" t="s">
        <v>77</v>
      </c>
      <c r="M16" s="33"/>
      <c r="N16" s="33"/>
      <c r="O16" s="33"/>
      <c r="P16" s="33"/>
      <c r="Q16" s="14">
        <f t="shared" si="0"/>
        <v>2</v>
      </c>
    </row>
    <row r="17" spans="1:17" ht="24" customHeight="1" x14ac:dyDescent="0.45">
      <c r="A17" s="11">
        <v>7</v>
      </c>
      <c r="B17" s="31" t="s">
        <v>83</v>
      </c>
      <c r="C17" s="32" t="s">
        <v>60</v>
      </c>
      <c r="D17" s="32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 t="s">
        <v>77</v>
      </c>
      <c r="P17" s="33"/>
      <c r="Q17" s="14">
        <f t="shared" si="0"/>
        <v>1</v>
      </c>
    </row>
    <row r="18" spans="1:17" ht="24" customHeight="1" x14ac:dyDescent="0.45">
      <c r="A18" s="11">
        <v>8</v>
      </c>
      <c r="B18" s="31" t="s">
        <v>84</v>
      </c>
      <c r="C18" s="32" t="s">
        <v>56</v>
      </c>
      <c r="D18" s="32"/>
      <c r="E18" s="33"/>
      <c r="F18" s="33" t="s">
        <v>77</v>
      </c>
      <c r="G18" s="33" t="s">
        <v>77</v>
      </c>
      <c r="H18" s="33" t="s">
        <v>77</v>
      </c>
      <c r="I18" s="33"/>
      <c r="J18" s="33"/>
      <c r="K18" s="33"/>
      <c r="L18" s="33"/>
      <c r="M18" s="33"/>
      <c r="N18" s="33"/>
      <c r="O18" s="33"/>
      <c r="P18" s="33"/>
      <c r="Q18" s="14">
        <f t="shared" si="0"/>
        <v>3</v>
      </c>
    </row>
    <row r="19" spans="1:17" ht="24" customHeight="1" x14ac:dyDescent="0.45">
      <c r="A19" s="11">
        <v>9</v>
      </c>
      <c r="B19" s="31" t="s">
        <v>85</v>
      </c>
      <c r="C19" s="32" t="s">
        <v>56</v>
      </c>
      <c r="D19" s="32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 t="s">
        <v>77</v>
      </c>
      <c r="P19" s="33"/>
      <c r="Q19" s="14">
        <f t="shared" si="0"/>
        <v>1</v>
      </c>
    </row>
    <row r="20" spans="1:17" ht="24" customHeight="1" x14ac:dyDescent="0.45">
      <c r="A20" s="11">
        <v>10</v>
      </c>
      <c r="B20" s="31" t="s">
        <v>86</v>
      </c>
      <c r="C20" s="32" t="s">
        <v>58</v>
      </c>
      <c r="D20" s="32"/>
      <c r="E20" s="33" t="s">
        <v>77</v>
      </c>
      <c r="F20" s="33" t="s">
        <v>77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14">
        <f t="shared" si="0"/>
        <v>2</v>
      </c>
    </row>
    <row r="21" spans="1:17" ht="24" customHeight="1" x14ac:dyDescent="0.45">
      <c r="A21" s="11">
        <v>11</v>
      </c>
      <c r="B21" s="31" t="s">
        <v>87</v>
      </c>
      <c r="C21" s="32" t="s">
        <v>62</v>
      </c>
      <c r="D21" s="32"/>
      <c r="E21" s="33"/>
      <c r="F21" s="33"/>
      <c r="G21" s="33" t="s">
        <v>77</v>
      </c>
      <c r="H21" s="33"/>
      <c r="I21" s="33"/>
      <c r="J21" s="33"/>
      <c r="K21" s="33"/>
      <c r="L21" s="33"/>
      <c r="M21" s="33" t="s">
        <v>77</v>
      </c>
      <c r="N21" s="33"/>
      <c r="O21" s="33"/>
      <c r="P21" s="33"/>
      <c r="Q21" s="14">
        <f t="shared" si="0"/>
        <v>2</v>
      </c>
    </row>
    <row r="22" spans="1:17" ht="24" customHeight="1" x14ac:dyDescent="0.45">
      <c r="A22" s="11">
        <v>12</v>
      </c>
      <c r="B22" s="31" t="s">
        <v>88</v>
      </c>
      <c r="C22" s="32" t="s">
        <v>58</v>
      </c>
      <c r="D22" s="32"/>
      <c r="E22" s="33"/>
      <c r="F22" s="33"/>
      <c r="G22" s="33" t="s">
        <v>77</v>
      </c>
      <c r="H22" s="33"/>
      <c r="I22" s="33"/>
      <c r="J22" s="33" t="s">
        <v>77</v>
      </c>
      <c r="K22" s="33"/>
      <c r="L22" s="33"/>
      <c r="M22" s="33" t="s">
        <v>77</v>
      </c>
      <c r="N22" s="33"/>
      <c r="O22" s="33"/>
      <c r="P22" s="33" t="s">
        <v>77</v>
      </c>
      <c r="Q22" s="14">
        <f t="shared" si="0"/>
        <v>4</v>
      </c>
    </row>
    <row r="23" spans="1:17" ht="24" customHeight="1" x14ac:dyDescent="0.45">
      <c r="A23" s="11">
        <v>13</v>
      </c>
      <c r="B23" s="31" t="s">
        <v>89</v>
      </c>
      <c r="C23" s="32" t="s">
        <v>62</v>
      </c>
      <c r="D23" s="32"/>
      <c r="E23" s="33" t="s">
        <v>77</v>
      </c>
      <c r="F23" s="33"/>
      <c r="G23" s="33"/>
      <c r="H23" s="33" t="s">
        <v>77</v>
      </c>
      <c r="I23" s="33"/>
      <c r="J23" s="33"/>
      <c r="K23" s="33"/>
      <c r="L23" s="33"/>
      <c r="M23" s="33"/>
      <c r="N23" s="33"/>
      <c r="O23" s="33"/>
      <c r="P23" s="33"/>
      <c r="Q23" s="14">
        <f t="shared" si="0"/>
        <v>2</v>
      </c>
    </row>
    <row r="24" spans="1:17" ht="24" customHeight="1" x14ac:dyDescent="0.45">
      <c r="A24" s="11">
        <v>14</v>
      </c>
      <c r="B24" s="31" t="s">
        <v>90</v>
      </c>
      <c r="C24" s="32" t="s">
        <v>58</v>
      </c>
      <c r="D24" s="32"/>
      <c r="E24" s="33"/>
      <c r="F24" s="33"/>
      <c r="G24" s="33"/>
      <c r="H24" s="33"/>
      <c r="I24" s="33" t="s">
        <v>77</v>
      </c>
      <c r="J24" s="33"/>
      <c r="K24" s="33"/>
      <c r="L24" s="33"/>
      <c r="M24" s="33"/>
      <c r="N24" s="33"/>
      <c r="O24" s="33"/>
      <c r="P24" s="33"/>
      <c r="Q24" s="14">
        <f t="shared" si="0"/>
        <v>1</v>
      </c>
    </row>
    <row r="25" spans="1:17" ht="24" customHeight="1" x14ac:dyDescent="0.45">
      <c r="A25" s="11">
        <v>15</v>
      </c>
      <c r="B25" s="31" t="s">
        <v>91</v>
      </c>
      <c r="C25" s="32" t="s">
        <v>62</v>
      </c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3" t="s">
        <v>77</v>
      </c>
      <c r="O25" s="33"/>
      <c r="P25" s="33"/>
      <c r="Q25" s="14">
        <f t="shared" si="0"/>
        <v>1</v>
      </c>
    </row>
    <row r="26" spans="1:17" ht="24" customHeight="1" x14ac:dyDescent="0.45">
      <c r="A26" s="11">
        <v>16</v>
      </c>
      <c r="B26" s="31"/>
      <c r="C26" s="32"/>
      <c r="D26" s="3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14" t="str">
        <f t="shared" si="0"/>
        <v/>
      </c>
    </row>
    <row r="27" spans="1:17" ht="24" customHeight="1" x14ac:dyDescent="0.45">
      <c r="A27" s="11">
        <v>17</v>
      </c>
      <c r="B27" s="31"/>
      <c r="C27" s="32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14" t="str">
        <f t="shared" si="0"/>
        <v/>
      </c>
    </row>
    <row r="28" spans="1:17" ht="24" customHeight="1" x14ac:dyDescent="0.45">
      <c r="A28" s="11">
        <v>18</v>
      </c>
      <c r="B28" s="31"/>
      <c r="C28" s="32"/>
      <c r="D28" s="32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14" t="str">
        <f t="shared" si="0"/>
        <v/>
      </c>
    </row>
    <row r="29" spans="1:17" ht="24" customHeight="1" x14ac:dyDescent="0.45">
      <c r="A29" s="11">
        <v>19</v>
      </c>
      <c r="B29" s="31"/>
      <c r="C29" s="32"/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14" t="str">
        <f t="shared" si="0"/>
        <v/>
      </c>
    </row>
    <row r="30" spans="1:17" ht="24" customHeight="1" x14ac:dyDescent="0.45">
      <c r="A30" s="11">
        <v>20</v>
      </c>
      <c r="B30" s="31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14" t="str">
        <f t="shared" si="0"/>
        <v/>
      </c>
    </row>
    <row r="31" spans="1:17" ht="24" customHeight="1" x14ac:dyDescent="0.45">
      <c r="A31" s="11">
        <v>21</v>
      </c>
      <c r="B31" s="31"/>
      <c r="C31" s="32"/>
      <c r="D31" s="32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14" t="str">
        <f t="shared" si="0"/>
        <v/>
      </c>
    </row>
    <row r="32" spans="1:17" ht="24" customHeight="1" x14ac:dyDescent="0.45">
      <c r="A32" s="11">
        <v>22</v>
      </c>
      <c r="B32" s="31"/>
      <c r="C32" s="32"/>
      <c r="D32" s="32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14" t="str">
        <f t="shared" si="0"/>
        <v/>
      </c>
    </row>
    <row r="33" spans="1:17" ht="24" customHeight="1" x14ac:dyDescent="0.45">
      <c r="A33" s="11">
        <v>23</v>
      </c>
      <c r="B33" s="31"/>
      <c r="C33" s="32"/>
      <c r="D33" s="32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14" t="str">
        <f t="shared" si="0"/>
        <v/>
      </c>
    </row>
    <row r="34" spans="1:17" ht="24" customHeight="1" x14ac:dyDescent="0.45">
      <c r="A34" s="11">
        <v>24</v>
      </c>
      <c r="B34" s="31"/>
      <c r="C34" s="32"/>
      <c r="D34" s="32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14" t="str">
        <f t="shared" si="0"/>
        <v/>
      </c>
    </row>
    <row r="35" spans="1:17" ht="24" customHeight="1" x14ac:dyDescent="0.45">
      <c r="A35" s="11">
        <v>25</v>
      </c>
      <c r="B35" s="31"/>
      <c r="C35" s="32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14" t="str">
        <f t="shared" si="0"/>
        <v/>
      </c>
    </row>
    <row r="36" spans="1:17" ht="24" customHeight="1" x14ac:dyDescent="0.45">
      <c r="A36" s="11">
        <v>26</v>
      </c>
      <c r="B36" s="31"/>
      <c r="C36" s="32"/>
      <c r="D36" s="32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14" t="str">
        <f t="shared" si="0"/>
        <v/>
      </c>
    </row>
    <row r="37" spans="1:17" ht="24" customHeight="1" x14ac:dyDescent="0.45">
      <c r="A37" s="11">
        <v>27</v>
      </c>
      <c r="B37" s="31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14" t="str">
        <f t="shared" si="0"/>
        <v/>
      </c>
    </row>
    <row r="38" spans="1:17" ht="24" customHeight="1" x14ac:dyDescent="0.45">
      <c r="A38" s="11">
        <v>28</v>
      </c>
      <c r="B38" s="31"/>
      <c r="C38" s="32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14" t="str">
        <f t="shared" si="0"/>
        <v/>
      </c>
    </row>
    <row r="39" spans="1:17" ht="24" customHeight="1" x14ac:dyDescent="0.45">
      <c r="A39" s="11">
        <v>29</v>
      </c>
      <c r="B39" s="31"/>
      <c r="C39" s="32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14" t="str">
        <f t="shared" si="0"/>
        <v/>
      </c>
    </row>
    <row r="40" spans="1:17" ht="24" customHeight="1" x14ac:dyDescent="0.45">
      <c r="A40" s="11">
        <v>30</v>
      </c>
      <c r="B40" s="31"/>
      <c r="C40" s="32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14" t="str">
        <f t="shared" si="0"/>
        <v/>
      </c>
    </row>
    <row r="43" spans="1:17" x14ac:dyDescent="0.45">
      <c r="A43" s="9" t="s">
        <v>37</v>
      </c>
    </row>
  </sheetData>
  <autoFilter ref="A10:Q40" xr:uid="{00000000-0009-0000-0000-000003000000}"/>
  <dataValidations count="1">
    <dataValidation type="list" allowBlank="1" sqref="C11:C40" xr:uid="{00000000-0002-0000-0300-000000000000}">
      <formula1>L_Handlungsfeld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17"/>
  <sheetViews>
    <sheetView showGridLines="0" tabSelected="1" zoomScaleNormal="100" workbookViewId="0">
      <selection activeCell="A15" sqref="A15"/>
    </sheetView>
  </sheetViews>
  <sheetFormatPr baseColWidth="10" defaultColWidth="8.6640625" defaultRowHeight="14.25" x14ac:dyDescent="0.45"/>
  <cols>
    <col min="1" max="1" width="26" customWidth="1"/>
  </cols>
  <sheetData>
    <row r="1" spans="1:1" ht="18.75" customHeight="1" x14ac:dyDescent="0.45"/>
    <row r="2" spans="1:1" ht="18.75" customHeight="1" x14ac:dyDescent="0.45"/>
    <row r="3" spans="1:1" ht="18.75" customHeight="1" x14ac:dyDescent="0.45"/>
    <row r="4" spans="1:1" ht="18.75" customHeight="1" x14ac:dyDescent="0.45"/>
    <row r="5" spans="1:1" ht="18.75" customHeight="1" x14ac:dyDescent="0.45"/>
    <row r="6" spans="1:1" ht="18.75" x14ac:dyDescent="0.5">
      <c r="A6" s="1" t="s">
        <v>92</v>
      </c>
    </row>
    <row r="7" spans="1:1" x14ac:dyDescent="0.45">
      <c r="A7" s="2" t="s">
        <v>93</v>
      </c>
    </row>
    <row r="8" spans="1:1" ht="3" customHeight="1" x14ac:dyDescent="0.45">
      <c r="A8" s="3"/>
    </row>
    <row r="10" spans="1:1" x14ac:dyDescent="0.45">
      <c r="A10" s="29" t="s">
        <v>72</v>
      </c>
    </row>
    <row r="11" spans="1:1" x14ac:dyDescent="0.45">
      <c r="A11" s="34" t="s">
        <v>56</v>
      </c>
    </row>
    <row r="12" spans="1:1" x14ac:dyDescent="0.45">
      <c r="A12" s="34" t="s">
        <v>58</v>
      </c>
    </row>
    <row r="13" spans="1:1" x14ac:dyDescent="0.45">
      <c r="A13" s="34" t="s">
        <v>60</v>
      </c>
    </row>
    <row r="14" spans="1:1" x14ac:dyDescent="0.45">
      <c r="A14" s="34" t="s">
        <v>62</v>
      </c>
    </row>
    <row r="17" spans="1:1" x14ac:dyDescent="0.45">
      <c r="A17" s="9" t="s">
        <v>37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6</vt:i4>
      </vt:variant>
    </vt:vector>
  </HeadingPairs>
  <TitlesOfParts>
    <vt:vector size="11" baseType="lpstr">
      <vt:lpstr>Anleitung</vt:lpstr>
      <vt:lpstr>Jahresbild</vt:lpstr>
      <vt:lpstr>Übersicht</vt:lpstr>
      <vt:lpstr>Jahresrad</vt:lpstr>
      <vt:lpstr>Listen</vt:lpstr>
      <vt:lpstr>Anleitung!Druckbereich</vt:lpstr>
      <vt:lpstr>Jahresbild!Druckbereich</vt:lpstr>
      <vt:lpstr>Jahresrad!Druckbereich</vt:lpstr>
      <vt:lpstr>Listen!Druckbereich</vt:lpstr>
      <vt:lpstr>Übersicht!Druckbereich</vt:lpstr>
      <vt:lpstr>Jahresrad!Drucktitel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1</cp:revision>
  <dcterms:created xsi:type="dcterms:W3CDTF">2026-09-17T15:27:04Z</dcterms:created>
  <dcterms:modified xsi:type="dcterms:W3CDTF">2026-09-17T15:32:15Z</dcterms:modified>
  <dc:language>en-US</dc:language>
</cp:coreProperties>
</file>